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01\01003\資料集\11.IR\02. ツール\01. Financial Data\2017年3月期（IFRS）\2017年3月期第4四半期\web用\"/>
    </mc:Choice>
  </mc:AlternateContent>
  <bookViews>
    <workbookView xWindow="945" yWindow="-15" windowWidth="10320" windowHeight="8100" tabRatio="889"/>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1'!$A$1:$K$48</definedName>
    <definedName name="_xlnm.Print_Area" localSheetId="3">'BS 2'!$A$1:$L$51</definedName>
    <definedName name="_xlnm.Print_Area" localSheetId="5">'Cash Flow (1)'!$A$1:$E$43</definedName>
    <definedName name="_xlnm.Print_Area" localSheetId="6">'Cash Flow (2)'!$A$1:$E$47</definedName>
    <definedName name="_xlnm.Print_Area" localSheetId="1">Exchange!$A$1:$K$45</definedName>
    <definedName name="_xlnm.Print_Area" localSheetId="7">'Net Sales(D,B &amp; P)'!$A$1:$U$62</definedName>
    <definedName name="_xlnm.Print_Area" localSheetId="8">'Net Sales(Desti&amp;Busin)'!$A$1:$T$49</definedName>
    <definedName name="_xlnm.Print_Area" localSheetId="9">'Net Sales(Desti&amp;Busin) (2)'!$A$1:$T$50</definedName>
    <definedName name="_xlnm.Print_Area" localSheetId="10">'Net Sales(Desti&amp;Busin) (3)'!$A$1:$T$50</definedName>
    <definedName name="_xlnm.Print_Area" localSheetId="11">'Net Sales(Desti&amp;Product)'!$A$1:$T$51</definedName>
    <definedName name="_xlnm.Print_Area" localSheetId="12">'Net Sales(Geographical)'!$A$1:$M$54</definedName>
    <definedName name="_xlnm.Print_Area" localSheetId="4">PL!$A$1:$G$54</definedName>
    <definedName name="_xlnm.Print_Area" localSheetId="0">Summary!$A$1:$G$55</definedName>
    <definedName name="_xlnm.Print_Titles" localSheetId="8">'Net Sales(Desti&amp;Busin)'!$3:$3</definedName>
    <definedName name="_xlnm.Print_Titles" localSheetId="10">'Net Sales(Desti&amp;Busin) (3)'!$3:$3</definedName>
  </definedNames>
  <calcPr calcId="152511"/>
</workbook>
</file>

<file path=xl/calcChain.xml><?xml version="1.0" encoding="utf-8"?>
<calcChain xmlns="http://schemas.openxmlformats.org/spreadsheetml/2006/main">
  <c r="T25" i="49" l="1"/>
  <c r="T48" i="49" l="1"/>
  <c r="H6" i="30"/>
  <c r="F6" i="30"/>
  <c r="D6" i="30"/>
  <c r="F48" i="47"/>
  <c r="C36" i="47" l="1"/>
  <c r="D36" i="47"/>
  <c r="D26" i="47"/>
  <c r="H8" i="70" l="1"/>
  <c r="E8" i="70"/>
  <c r="Q6" i="43"/>
  <c r="N6" i="43"/>
  <c r="K6" i="43"/>
  <c r="H6" i="43"/>
  <c r="E6" i="43"/>
  <c r="Q8" i="51"/>
  <c r="Q26" i="51" s="1"/>
  <c r="N8" i="51"/>
  <c r="N26" i="51" s="1"/>
  <c r="K8" i="51"/>
  <c r="K26" i="51" s="1"/>
  <c r="H8" i="51"/>
  <c r="H26" i="51" s="1"/>
  <c r="E8" i="51"/>
  <c r="E26" i="51" s="1"/>
  <c r="Q8" i="50"/>
  <c r="Q26" i="50" s="1"/>
  <c r="N8" i="50"/>
  <c r="N26" i="50" s="1"/>
  <c r="K8" i="50"/>
  <c r="K26" i="50" s="1"/>
  <c r="H8" i="50"/>
  <c r="H26" i="50" s="1"/>
  <c r="E8" i="50"/>
  <c r="E26" i="50" s="1"/>
  <c r="Q8" i="26"/>
  <c r="Q26" i="26" s="1"/>
  <c r="N8" i="26"/>
  <c r="N26" i="26" s="1"/>
  <c r="K8" i="26"/>
  <c r="K26" i="26" s="1"/>
  <c r="H8" i="26"/>
  <c r="H26" i="26" s="1"/>
  <c r="E8" i="26"/>
  <c r="E26" i="26" s="1"/>
  <c r="Q59" i="49"/>
  <c r="Q58" i="49"/>
  <c r="T49" i="49"/>
  <c r="Q48" i="49"/>
  <c r="N48" i="49"/>
  <c r="K48" i="49"/>
  <c r="H48" i="49"/>
  <c r="E48" i="49"/>
  <c r="T9" i="49"/>
  <c r="D2" i="58"/>
  <c r="C2" i="58"/>
  <c r="D6" i="33"/>
  <c r="C6" i="33"/>
  <c r="E8" i="65"/>
  <c r="C8" i="65"/>
  <c r="A39" i="31"/>
  <c r="A38" i="31"/>
  <c r="I6" i="31"/>
  <c r="E6" i="31"/>
  <c r="A25" i="48"/>
  <c r="A24" i="48"/>
  <c r="I7" i="48"/>
  <c r="F49" i="47"/>
  <c r="D48" i="47"/>
  <c r="C48" i="47"/>
  <c r="G6" i="31" l="1"/>
</calcChain>
</file>

<file path=xl/sharedStrings.xml><?xml version="1.0" encoding="utf-8"?>
<sst xmlns="http://schemas.openxmlformats.org/spreadsheetml/2006/main" count="1106" uniqueCount="499">
  <si>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</si>
  <si>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</si>
  <si>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</si>
  <si>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</si>
  <si>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</si>
  <si>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</si>
  <si>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</si>
  <si>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</si>
  <si>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</si>
  <si>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</si>
  <si>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</si>
  <si>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</si>
  <si>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</si>
  <si>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</si>
  <si>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</si>
  <si>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</si>
  <si>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</si>
  <si>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</si>
  <si>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</si>
  <si>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</si>
  <si>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</si>
  <si>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</si>
  <si>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設備投資</t>
    <rPh sb="0" eb="2">
      <t>セツビ</t>
    </rPh>
    <rPh sb="2" eb="4">
      <t>トウシ</t>
    </rPh>
    <phoneticPr fontId="3"/>
  </si>
  <si>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</si>
  <si>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</si>
  <si>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</si>
  <si>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</si>
  <si>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</si>
  <si>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</si>
  <si>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</si>
  <si>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</si>
  <si>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</si>
  <si>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</si>
  <si>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</si>
  <si>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</si>
  <si>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</si>
  <si>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</si>
  <si>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</si>
  <si>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</si>
  <si>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</si>
  <si>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</si>
  <si>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</si>
  <si>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</si>
  <si>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</si>
  <si>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</si>
  <si>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</si>
  <si>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</si>
  <si>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</si>
  <si>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</si>
  <si>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</si>
  <si>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</si>
  <si>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</si>
  <si>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</si>
  <si>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</si>
  <si>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</si>
  <si>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</si>
  <si>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</si>
  <si>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</si>
  <si>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</si>
  <si>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</si>
  <si>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</si>
  <si>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</si>
  <si>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</si>
  <si>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</si>
  <si>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</si>
  <si>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</si>
  <si>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</si>
  <si>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</si>
  <si>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</si>
  <si>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</si>
  <si>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</si>
  <si>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</si>
  <si>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</si>
  <si>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2008.3 F.Y.</t>
  </si>
  <si>
    <t>2009.3 F.Y.</t>
  </si>
  <si>
    <t>2010.3 F.Y.</t>
  </si>
  <si>
    <t>増減</t>
  </si>
  <si>
    <t>(Variance)</t>
  </si>
  <si>
    <t>-</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</si>
  <si>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</si>
  <si>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</si>
  <si>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</si>
  <si>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</si>
  <si>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</si>
  <si>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</si>
  <si>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</si>
  <si>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</si>
  <si>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</si>
  <si>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</si>
  <si>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</si>
  <si>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</si>
  <si>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</si>
  <si>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</si>
  <si>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</si>
  <si>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</si>
  <si>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</si>
  <si>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</si>
  <si>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</si>
  <si>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</si>
  <si>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</si>
  <si>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</si>
  <si>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</si>
  <si>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</si>
  <si>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</si>
  <si>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t>CNY</t>
    <phoneticPr fontId="3"/>
  </si>
  <si>
    <t>生化学検査</t>
    <rPh sb="3" eb="5">
      <t>ケンサ</t>
    </rPh>
    <phoneticPr fontId="3"/>
  </si>
  <si>
    <t>尿検査</t>
    <rPh sb="1" eb="3">
      <t>ケンサ</t>
    </rPh>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</si>
  <si>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</si>
  <si>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</si>
  <si>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</si>
  <si>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</si>
  <si>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</si>
  <si>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</si>
  <si>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</si>
  <si>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</si>
  <si>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現金及び現金同等物の期首残高</t>
    <phoneticPr fontId="3"/>
  </si>
  <si>
    <t>Total Liabilities</t>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</si>
  <si>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</si>
  <si>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</si>
  <si>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</si>
  <si>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</si>
  <si>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</si>
  <si>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</si>
  <si>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</si>
  <si>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</si>
  <si>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</si>
  <si>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t>EMEA</t>
    <phoneticPr fontId="3"/>
  </si>
  <si>
    <t>EMEA</t>
    <phoneticPr fontId="3"/>
  </si>
  <si>
    <r>
      <rPr>
        <sz val="8"/>
        <color indexed="45"/>
        <rFont val="ＭＳ Ｐゴシック"/>
        <family val="3"/>
        <charset val="128"/>
      </rPr>
      <t>　</t>
    </r>
    <r>
      <rPr>
        <sz val="8"/>
        <color indexed="45"/>
        <rFont val="Arial Narrow"/>
        <family val="2"/>
      </rPr>
      <t>EMEA</t>
    </r>
    <phoneticPr fontId="3"/>
  </si>
  <si>
    <t>HU-BU</t>
  </si>
  <si>
    <t>ICH-BU</t>
  </si>
  <si>
    <t>免疫検査</t>
  </si>
  <si>
    <t>LS-BU</t>
  </si>
  <si>
    <t>　　合　　計</t>
    <rPh sb="2" eb="6">
      <t>ゴウケイ</t>
    </rPh>
    <phoneticPr fontId="3"/>
  </si>
  <si>
    <t>-</t>
    <phoneticPr fontId="3"/>
  </si>
  <si>
    <t>Life Science-BU</t>
  </si>
  <si>
    <t>その他</t>
    <rPh sb="2" eb="3">
      <t>タ</t>
    </rPh>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</si>
  <si>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</si>
  <si>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</si>
  <si>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</si>
  <si>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</si>
  <si>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</si>
  <si>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</si>
  <si>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</si>
  <si>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</si>
  <si>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</si>
  <si>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</si>
  <si>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</si>
  <si>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</si>
  <si>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</si>
  <si>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</si>
  <si>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</si>
  <si>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</si>
  <si>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</si>
  <si>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</si>
  <si>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</si>
  <si>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</si>
  <si>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</si>
  <si>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</si>
  <si>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</si>
  <si>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</si>
  <si>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t>ICH-BU</t>
    <phoneticPr fontId="3"/>
  </si>
  <si>
    <t>HU-BU</t>
    <phoneticPr fontId="3"/>
  </si>
  <si>
    <t>ICH-BU</t>
    <phoneticPr fontId="3"/>
  </si>
  <si>
    <t>HU-BU</t>
    <phoneticPr fontId="3"/>
  </si>
  <si>
    <t>ICH-BU</t>
    <phoneticPr fontId="3"/>
  </si>
  <si>
    <t>ICH-BU</t>
    <phoneticPr fontId="3"/>
  </si>
  <si>
    <t>ICH-BU</t>
    <phoneticPr fontId="3"/>
  </si>
  <si>
    <t>HU-BU</t>
    <phoneticPr fontId="3"/>
  </si>
  <si>
    <t>ICH-BU</t>
    <phoneticPr fontId="3"/>
  </si>
  <si>
    <t>HU-BU</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</si>
  <si>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</si>
  <si>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</si>
  <si>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</si>
  <si>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</si>
  <si>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</si>
  <si>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</si>
  <si>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</si>
  <si>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</si>
  <si>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</si>
  <si>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</si>
  <si>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</si>
  <si>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</si>
  <si>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</si>
  <si>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</si>
  <si>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Immunochemistry</t>
    </r>
    <phoneticPr fontId="3"/>
  </si>
  <si>
    <t>退職給付に係る資産</t>
  </si>
  <si>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</si>
  <si>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t>2014.3 F.Y.</t>
  </si>
  <si>
    <t>2015.3 F.Y.</t>
  </si>
  <si>
    <t>Non-controlling interests</t>
  </si>
  <si>
    <t>日本</t>
    <rPh sb="0" eb="2">
      <t>ニホン</t>
    </rPh>
    <phoneticPr fontId="3"/>
  </si>
  <si>
    <t>合計</t>
    <rPh sb="0" eb="2">
      <t>ゴウケイ</t>
    </rPh>
    <phoneticPr fontId="3"/>
  </si>
  <si>
    <t>Instrument</t>
    <phoneticPr fontId="3"/>
  </si>
  <si>
    <t>Reagent</t>
    <phoneticPr fontId="3"/>
  </si>
  <si>
    <t>Maintenance Service &amp; Parts</t>
    <phoneticPr fontId="3"/>
  </si>
  <si>
    <t>Total Sales</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</si>
  <si>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</si>
  <si>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 xml:space="preserve">その他 </t>
    <rPh sb="2" eb="3">
      <t>タ</t>
    </rPh>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</si>
  <si>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</si>
  <si>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</si>
  <si>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 xml:space="preserve">Others </t>
    </r>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</si>
  <si>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</si>
  <si>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</si>
  <si>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</si>
  <si>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</si>
  <si>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</si>
  <si>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</si>
  <si>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</si>
  <si>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2016.3 F.Y.</t>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</si>
  <si>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</si>
  <si>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</si>
  <si>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</si>
  <si>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</si>
  <si>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</si>
  <si>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</si>
  <si>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</si>
  <si>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</si>
  <si>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</si>
  <si>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</si>
  <si>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</si>
  <si>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</si>
  <si>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</si>
  <si>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</si>
  <si>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</si>
  <si>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</si>
  <si>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</si>
  <si>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</si>
  <si>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</si>
  <si>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</si>
  <si>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</si>
  <si>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</si>
  <si>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</si>
  <si>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</si>
  <si>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</si>
  <si>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</si>
  <si>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</si>
  <si>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</si>
  <si>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</si>
  <si>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</si>
  <si>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</si>
  <si>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</si>
  <si>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</si>
  <si>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</si>
  <si>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</si>
  <si>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</si>
  <si>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</si>
  <si>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</si>
  <si>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</si>
  <si>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</si>
  <si>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</si>
  <si>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</si>
  <si>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</si>
  <si>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</si>
  <si>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</si>
  <si>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</si>
  <si>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</si>
  <si>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</si>
  <si>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</si>
  <si>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</si>
  <si>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</si>
  <si>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</si>
  <si>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</si>
  <si>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</si>
  <si>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</si>
  <si>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</si>
  <si>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</si>
  <si>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</si>
  <si>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</si>
  <si>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</si>
  <si>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</si>
  <si>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</si>
  <si>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</si>
  <si>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</si>
  <si>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</si>
  <si>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</si>
  <si>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</si>
  <si>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</si>
  <si>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</si>
  <si>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</si>
  <si>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</si>
  <si>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</si>
  <si>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</si>
  <si>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</si>
  <si>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</si>
  <si>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</si>
  <si>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</si>
  <si>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</si>
  <si>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</si>
  <si>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</si>
  <si>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</si>
  <si>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</si>
  <si>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</si>
  <si>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</si>
  <si>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</si>
  <si>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</si>
  <si>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</si>
  <si>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</si>
  <si>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</si>
  <si>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</si>
  <si>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</si>
  <si>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</si>
  <si>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</si>
  <si>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</si>
  <si>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</si>
  <si>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</si>
  <si>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</si>
  <si>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</si>
  <si>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</si>
  <si>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</si>
  <si>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</si>
  <si>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Share of profit (loss) of associates accounted for using the equity method</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</si>
  <si>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</si>
  <si>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</si>
  <si>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</si>
  <si>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</si>
  <si>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</si>
  <si>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</si>
  <si>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</si>
  <si>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</si>
  <si>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</si>
  <si>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r>
      <t xml:space="preserve">（百万円）　（構成比：％）
</t>
    </r>
    <r>
      <rPr>
        <sz val="5.5"/>
        <color indexed="45"/>
        <rFont val="ＭＳ Ｐゴシック"/>
        <family val="3"/>
        <charset val="128"/>
      </rPr>
      <t>（\ million） （Ratio：％）</t>
    </r>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</si>
  <si>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</si>
  <si>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</si>
  <si>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</si>
  <si>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</si>
  <si>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</si>
  <si>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</si>
  <si>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</si>
  <si>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</si>
  <si>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</si>
  <si>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</si>
  <si>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</si>
  <si>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</si>
  <si>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</si>
  <si>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</si>
  <si>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</si>
  <si>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</si>
  <si>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</si>
  <si>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</si>
  <si>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</si>
  <si>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</si>
  <si>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</si>
  <si>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</si>
  <si>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</si>
  <si>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</si>
  <si>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</si>
  <si>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</si>
  <si>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</si>
  <si>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</si>
  <si>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</si>
  <si>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r>
      <t>日本基準　</t>
    </r>
    <r>
      <rPr>
        <sz val="8"/>
        <color rgb="FF00A0DD"/>
        <rFont val="Arial Narrow"/>
        <family val="2"/>
      </rPr>
      <t>J-GAAP</t>
    </r>
    <rPh sb="0" eb="2">
      <t>ニホン</t>
    </rPh>
    <rPh sb="2" eb="4">
      <t>キジュン</t>
    </rPh>
    <phoneticPr fontId="3"/>
  </si>
  <si>
    <t>IFRS</t>
    <phoneticPr fontId="3"/>
  </si>
  <si>
    <t>試薬</t>
    <phoneticPr fontId="3"/>
  </si>
  <si>
    <t>Y O Y</t>
    <phoneticPr fontId="3"/>
  </si>
  <si>
    <t>Y O Y</t>
    <phoneticPr fontId="3"/>
  </si>
  <si>
    <t>Y O Y</t>
    <phoneticPr fontId="3"/>
  </si>
  <si>
    <t>-</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</si>
  <si>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</si>
  <si>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</si>
  <si>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 xml:space="preserve">Financial Summary (Consolidated) </t>
    <phoneticPr fontId="3"/>
  </si>
  <si>
    <t>Consolidated statement of financial position</t>
    <phoneticPr fontId="1"/>
  </si>
  <si>
    <t>Consolidated statement of income</t>
    <phoneticPr fontId="3"/>
  </si>
  <si>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</si>
  <si>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</si>
  <si>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</si>
  <si>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</si>
  <si>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</si>
  <si>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</si>
  <si>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</si>
  <si>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</si>
  <si>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</si>
  <si>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親会社所有者帰属持分当期利益率</t>
    <rPh sb="0" eb="3">
      <t>オヤガイシャ</t>
    </rPh>
    <rPh sb="3" eb="6">
      <t>ショユウシャ</t>
    </rPh>
    <rPh sb="6" eb="8">
      <t>キゾク</t>
    </rPh>
    <rPh sb="8" eb="10">
      <t>モチブン</t>
    </rPh>
    <rPh sb="10" eb="12">
      <t>トウキ</t>
    </rPh>
    <rPh sb="12" eb="14">
      <t>リエキ</t>
    </rPh>
    <rPh sb="14" eb="15">
      <t>リツ</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</si>
  <si>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</si>
  <si>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</si>
  <si>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</si>
  <si>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</si>
  <si>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</si>
  <si>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</si>
  <si>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</si>
  <si>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</si>
  <si>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</si>
  <si>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</si>
  <si>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</si>
  <si>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</si>
  <si>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receivables</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</si>
  <si>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</si>
  <si>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</si>
  <si>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</si>
  <si>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</si>
  <si>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</si>
  <si>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</si>
  <si>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</si>
  <si>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</si>
  <si>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</si>
  <si>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</si>
  <si>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</si>
  <si>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</si>
  <si>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Purchases of investments in equity instruments</t>
    <phoneticPr fontId="3"/>
  </si>
  <si>
    <t>Acquisitions of subsidiaries or other businesses</t>
    <phoneticPr fontId="3"/>
  </si>
  <si>
    <t>現金及び現金同等物の純増減額</t>
    <rPh sb="10" eb="11">
      <t>ジュン</t>
    </rPh>
    <phoneticPr fontId="3"/>
  </si>
  <si>
    <t>現金及び現金同等物の四半期末残高</t>
    <rPh sb="10" eb="11">
      <t>シ</t>
    </rPh>
    <rPh sb="12" eb="13">
      <t>キ</t>
    </rPh>
    <rPh sb="13" eb="14">
      <t>マツ</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</si>
  <si>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</si>
  <si>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</si>
  <si>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</si>
  <si>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</si>
  <si>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</si>
  <si>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Capital expenditure</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</si>
  <si>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</si>
  <si>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</si>
  <si>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</si>
  <si>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</si>
  <si>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r>
      <t>Diluted earnings per share(</t>
    </r>
    <r>
      <rPr>
        <sz val="8"/>
        <color rgb="FF00A0DD"/>
        <rFont val="ＭＳ Ｐゴシック"/>
        <family val="3"/>
        <charset val="128"/>
      </rPr>
      <t>￥</t>
    </r>
    <r>
      <rPr>
        <sz val="8"/>
        <color rgb="FF00A0DD"/>
        <rFont val="Arial Narrow"/>
        <family val="2"/>
      </rPr>
      <t>)</t>
    </r>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</si>
  <si>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</si>
  <si>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r>
      <t>Equity attributable to owners of the parent per share</t>
    </r>
    <r>
      <rPr>
        <sz val="7"/>
        <color rgb="FF00A0DD"/>
        <rFont val="ＭＳ Ｐゴシック"/>
        <family val="3"/>
        <charset val="128"/>
      </rPr>
      <t>（￥）</t>
    </r>
    <phoneticPr fontId="3"/>
  </si>
  <si>
    <t>※2015年3月期末の数値は、IFRS移行日（2015年4月1日）の数値です。</t>
    <rPh sb="5" eb="6">
      <t>ネン</t>
    </rPh>
    <rPh sb="7" eb="8">
      <t>ガツ</t>
    </rPh>
    <rPh sb="8" eb="9">
      <t>キ</t>
    </rPh>
    <rPh sb="9" eb="10">
      <t>マツ</t>
    </rPh>
    <phoneticPr fontId="3"/>
  </si>
  <si>
    <t>-</t>
    <phoneticPr fontId="3"/>
  </si>
  <si>
    <t>Equity attributable to owners of the parent to total assets</t>
    <phoneticPr fontId="3"/>
  </si>
  <si>
    <r>
      <t>Number of outstanding stock excluding treasury stock (</t>
    </r>
    <r>
      <rPr>
        <sz val="7"/>
        <color indexed="45"/>
        <rFont val="Arial Narrow"/>
        <family val="2"/>
      </rPr>
      <t>thousand shares)</t>
    </r>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</si>
  <si>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</si>
  <si>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</si>
  <si>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その他 ※1</t>
    <rPh sb="2" eb="3">
      <t>タ</t>
    </rPh>
    <phoneticPr fontId="3"/>
  </si>
  <si>
    <t>Y O Y</t>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</si>
  <si>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 </t>
    </r>
    <r>
      <rPr>
        <sz val="9"/>
        <color rgb="FF00A0DD"/>
        <rFont val="Arial Narrow"/>
        <family val="2"/>
      </rPr>
      <t>Europe, the Middle East and Africa</t>
    </r>
    <r>
      <rPr>
        <sz val="9"/>
        <rFont val="ＭＳ Ｐゴシック"/>
        <family val="3"/>
        <charset val="128"/>
      </rPr>
      <t>）</t>
    </r>
    <phoneticPr fontId="3"/>
  </si>
  <si>
    <r>
      <t xml:space="preserve">Other Business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</si>
  <si>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</si>
  <si>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</si>
  <si>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1</t>
    </r>
    <phoneticPr fontId="3"/>
  </si>
  <si>
    <t>短期貸付金の純増減額</t>
    <phoneticPr fontId="3"/>
  </si>
  <si>
    <t>Net Decrease (Increase) in Short-term Loans Receivable</t>
    <phoneticPr fontId="3"/>
  </si>
  <si>
    <t>未払金の増減額</t>
    <rPh sb="0" eb="1">
      <t>ミ</t>
    </rPh>
    <rPh sb="1" eb="2">
      <t>バラ</t>
    </rPh>
    <rPh sb="2" eb="3">
      <t>キン</t>
    </rPh>
    <rPh sb="4" eb="7">
      <t>ゾウゲンガク</t>
    </rPh>
    <phoneticPr fontId="3"/>
  </si>
  <si>
    <t>Increase (decrease) in trade payable</t>
    <phoneticPr fontId="3"/>
  </si>
  <si>
    <t>Increase (decrease) in a trade payable other</t>
    <phoneticPr fontId="3"/>
  </si>
  <si>
    <t>その他　※3</t>
  </si>
  <si>
    <t>Others　※3</t>
  </si>
  <si>
    <r>
      <t xml:space="preserve"> </t>
    </r>
    <r>
      <rPr>
        <sz val="8"/>
        <rFont val="ＭＳ Ｐゴシック"/>
        <family val="3"/>
        <charset val="128"/>
      </rPr>
      <t>品目</t>
    </r>
    <r>
      <rPr>
        <sz val="8"/>
        <rFont val="Arial Narrow"/>
        <family val="2"/>
      </rPr>
      <t xml:space="preserve"> </t>
    </r>
    <r>
      <rPr>
        <sz val="8"/>
        <color indexed="45"/>
        <rFont val="Arial Narrow"/>
        <family val="2"/>
      </rPr>
      <t>Product Type</t>
    </r>
    <phoneticPr fontId="3"/>
  </si>
  <si>
    <t>2016.3 F.Y.</t>
  </si>
  <si>
    <t>2016.3 F.Y.</t>
    <phoneticPr fontId="3"/>
  </si>
  <si>
    <t>2017.3 F.Y.</t>
    <phoneticPr fontId="3"/>
  </si>
  <si>
    <t xml:space="preserve">2018.3 通期予想 </t>
    <phoneticPr fontId="3"/>
  </si>
  <si>
    <t>2014.3 F.Y.</t>
    <phoneticPr fontId="3"/>
  </si>
  <si>
    <t>2015.3 F.Y.</t>
    <phoneticPr fontId="3"/>
  </si>
  <si>
    <t>2016.3 F.Y.</t>
    <phoneticPr fontId="3"/>
  </si>
  <si>
    <t>2018.3 通期予想</t>
    <phoneticPr fontId="3"/>
  </si>
  <si>
    <t>2015.3 F.Y.</t>
    <phoneticPr fontId="3"/>
  </si>
  <si>
    <t>2017.3 F.Y.</t>
    <phoneticPr fontId="3"/>
  </si>
  <si>
    <t>2017.3 F.Y.</t>
    <phoneticPr fontId="3"/>
  </si>
  <si>
    <t>●通期予想は、2017年5月に公表したものです。</t>
    <rPh sb="15" eb="17">
      <t>コウヒョウ</t>
    </rPh>
    <phoneticPr fontId="3"/>
  </si>
  <si>
    <t>●Business forecast was announced in May 2017.</t>
    <phoneticPr fontId="3"/>
  </si>
  <si>
    <t>税引前当期利益</t>
    <rPh sb="0" eb="2">
      <t>ゼイビ</t>
    </rPh>
    <rPh sb="2" eb="3">
      <t>マエ</t>
    </rPh>
    <rPh sb="3" eb="5">
      <t>トウキ</t>
    </rPh>
    <rPh sb="5" eb="7">
      <t>リエキ</t>
    </rPh>
    <phoneticPr fontId="4"/>
  </si>
  <si>
    <t>当期利益</t>
    <rPh sb="0" eb="2">
      <t>トウキ</t>
    </rPh>
    <rPh sb="2" eb="4">
      <t>リエキ</t>
    </rPh>
    <phoneticPr fontId="4"/>
  </si>
  <si>
    <t>当期利益の帰属</t>
    <rPh sb="0" eb="2">
      <t>トウキ</t>
    </rPh>
    <rPh sb="2" eb="4">
      <t>リエキ</t>
    </rPh>
    <rPh sb="5" eb="7">
      <t>キゾク</t>
    </rPh>
    <phoneticPr fontId="2"/>
  </si>
  <si>
    <t>1株当たり当期利益</t>
    <rPh sb="1" eb="2">
      <t>カブ</t>
    </rPh>
    <rPh sb="2" eb="3">
      <t>ア</t>
    </rPh>
    <rPh sb="5" eb="7">
      <t>トウキ</t>
    </rPh>
    <rPh sb="7" eb="9">
      <t>リエキ</t>
    </rPh>
    <phoneticPr fontId="4"/>
  </si>
  <si>
    <t>基本的1株当たり当期利益</t>
    <rPh sb="0" eb="3">
      <t>キホンテキ</t>
    </rPh>
    <rPh sb="4" eb="5">
      <t>カブ</t>
    </rPh>
    <rPh sb="5" eb="6">
      <t>ア</t>
    </rPh>
    <rPh sb="8" eb="10">
      <t>トウキ</t>
    </rPh>
    <rPh sb="10" eb="12">
      <t>リエキ</t>
    </rPh>
    <phoneticPr fontId="4"/>
  </si>
  <si>
    <t>希薄化後1株当たり当期利益</t>
    <rPh sb="0" eb="3">
      <t>キハクカ</t>
    </rPh>
    <rPh sb="3" eb="4">
      <t>ゴ</t>
    </rPh>
    <rPh sb="5" eb="6">
      <t>カブ</t>
    </rPh>
    <rPh sb="6" eb="7">
      <t>ア</t>
    </rPh>
    <rPh sb="9" eb="11">
      <t>トウキ</t>
    </rPh>
    <rPh sb="11" eb="13">
      <t>リエキ</t>
    </rPh>
    <phoneticPr fontId="4"/>
  </si>
  <si>
    <t>親会社の所有者に帰属する当期利益</t>
    <rPh sb="0" eb="3">
      <t>オヤガイシャ</t>
    </rPh>
    <rPh sb="4" eb="7">
      <t>ショユウシャ</t>
    </rPh>
    <rPh sb="8" eb="10">
      <t>キゾク</t>
    </rPh>
    <rPh sb="12" eb="14">
      <t>トウキ</t>
    </rPh>
    <rPh sb="14" eb="16">
      <t>リエキ</t>
    </rPh>
    <phoneticPr fontId="3"/>
  </si>
  <si>
    <t>希薄化後1株当たり当期利益（円）</t>
    <rPh sb="0" eb="3">
      <t>キハクカ</t>
    </rPh>
    <rPh sb="3" eb="4">
      <t>ゴ</t>
    </rPh>
    <rPh sb="5" eb="6">
      <t>カブ</t>
    </rPh>
    <rPh sb="6" eb="7">
      <t>ア</t>
    </rPh>
    <rPh sb="9" eb="11">
      <t>トウキ</t>
    </rPh>
    <rPh sb="11" eb="13">
      <t>リエキ</t>
    </rPh>
    <rPh sb="14" eb="15">
      <t>エン</t>
    </rPh>
    <phoneticPr fontId="4"/>
  </si>
  <si>
    <t>売上高当期利益率</t>
    <rPh sb="3" eb="5">
      <t>トウキ</t>
    </rPh>
    <phoneticPr fontId="3"/>
  </si>
  <si>
    <t>2013.3 F.Y.</t>
    <phoneticPr fontId="3"/>
  </si>
  <si>
    <t>2016.3 F.Y.</t>
    <phoneticPr fontId="3"/>
  </si>
  <si>
    <t>2018.3 通期予想</t>
    <phoneticPr fontId="3"/>
  </si>
  <si>
    <r>
      <t xml:space="preserve">2018.3 通期予想
</t>
    </r>
    <r>
      <rPr>
        <sz val="8"/>
        <color rgb="FF00A0DD"/>
        <rFont val="Arial Narrow"/>
        <family val="2"/>
      </rPr>
      <t>Forecast</t>
    </r>
    <phoneticPr fontId="3"/>
  </si>
  <si>
    <t>HU事業</t>
    <rPh sb="2" eb="4">
      <t>ジギョウ</t>
    </rPh>
    <phoneticPr fontId="3"/>
  </si>
  <si>
    <t>HU Business</t>
    <phoneticPr fontId="3"/>
  </si>
  <si>
    <t>ICH事業</t>
    <rPh sb="3" eb="5">
      <t>ジギョウ</t>
    </rPh>
    <phoneticPr fontId="3"/>
  </si>
  <si>
    <t>ICH Business</t>
    <phoneticPr fontId="3"/>
  </si>
  <si>
    <t>コア事業</t>
    <rPh sb="2" eb="4">
      <t>ジギョウ</t>
    </rPh>
    <phoneticPr fontId="3"/>
  </si>
  <si>
    <t>Core-Business</t>
    <phoneticPr fontId="3"/>
  </si>
  <si>
    <t>FCM事業</t>
    <rPh sb="3" eb="5">
      <t>ジギョウ</t>
    </rPh>
    <phoneticPr fontId="3"/>
  </si>
  <si>
    <t>LS事業</t>
    <rPh sb="2" eb="4">
      <t>ジギョウ</t>
    </rPh>
    <phoneticPr fontId="3"/>
  </si>
  <si>
    <t>FCM Business</t>
    <phoneticPr fontId="3"/>
  </si>
  <si>
    <t>Life Science Business</t>
    <phoneticPr fontId="3"/>
  </si>
  <si>
    <t>ネクストコア事業</t>
    <rPh sb="6" eb="8">
      <t>ジギョウ</t>
    </rPh>
    <phoneticPr fontId="3"/>
  </si>
  <si>
    <t>Next-Core Business</t>
    <phoneticPr fontId="3"/>
  </si>
  <si>
    <t>Other Next-Core Business</t>
    <phoneticPr fontId="3"/>
  </si>
  <si>
    <t>HU-BU</t>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</si>
  <si>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</si>
  <si>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</si>
  <si>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</si>
  <si>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t>LS-BU</t>
    <phoneticPr fontId="3"/>
  </si>
  <si>
    <t>Life Science-BU</t>
    <phoneticPr fontId="3"/>
  </si>
  <si>
    <r>
      <t xml:space="preserve">Other Business </t>
    </r>
    <r>
      <rPr>
        <sz val="8"/>
        <color indexed="45"/>
        <rFont val="ＭＳ Ｐゴシック"/>
        <family val="3"/>
        <charset val="128"/>
      </rPr>
      <t>※</t>
    </r>
    <r>
      <rPr>
        <sz val="8"/>
        <color indexed="45"/>
        <rFont val="Arial Narrow"/>
        <family val="2"/>
      </rPr>
      <t>1</t>
    </r>
    <phoneticPr fontId="3"/>
  </si>
  <si>
    <t>IFRS</t>
    <phoneticPr fontId="3"/>
  </si>
  <si>
    <t>Ratio</t>
    <phoneticPr fontId="3"/>
  </si>
  <si>
    <r>
      <t>（</t>
    </r>
    <r>
      <rPr>
        <sz val="8"/>
        <rFont val="Arial Black"/>
        <family val="2"/>
      </rPr>
      <t>%</t>
    </r>
    <r>
      <rPr>
        <sz val="8"/>
        <rFont val="ＭＳ Ｐゴシック"/>
        <family val="3"/>
        <charset val="128"/>
      </rPr>
      <t>）</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</si>
  <si>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</si>
  <si>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</si>
  <si>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
    </r>
    <phoneticPr fontId="3"/>
  </si>
  <si>
    <t>Total Sales</t>
    <phoneticPr fontId="3"/>
  </si>
  <si>
    <t>2016.3 F.Y.</t>
    <phoneticPr fontId="3"/>
  </si>
  <si>
    <t>2017.3 F.Y.</t>
    <phoneticPr fontId="3"/>
  </si>
  <si>
    <t>2018.3 通期予想</t>
    <rPh sb="7" eb="9">
      <t>ツウキ</t>
    </rPh>
    <rPh sb="9" eb="11">
      <t>ヨソウ</t>
    </rPh>
    <phoneticPr fontId="3"/>
  </si>
  <si>
    <t>※2017年3月期までの事業区分</t>
    <rPh sb="5" eb="6">
      <t>ネン</t>
    </rPh>
    <rPh sb="7" eb="9">
      <t>ガツキ</t>
    </rPh>
    <rPh sb="12" eb="14">
      <t>ジギョウ</t>
    </rPh>
    <rPh sb="14" eb="16">
      <t>クブン</t>
    </rPh>
    <phoneticPr fontId="3"/>
  </si>
  <si>
    <t>※2018年3月期以降の新事業区分</t>
    <rPh sb="5" eb="6">
      <t>ネン</t>
    </rPh>
    <rPh sb="7" eb="9">
      <t>ガツキ</t>
    </rPh>
    <rPh sb="9" eb="11">
      <t>イコウ</t>
    </rPh>
    <rPh sb="12" eb="13">
      <t>シン</t>
    </rPh>
    <rPh sb="13" eb="15">
      <t>ジギョウ</t>
    </rPh>
    <rPh sb="15" eb="17">
      <t>クブン</t>
    </rPh>
    <phoneticPr fontId="3"/>
  </si>
  <si>
    <r>
      <t>2017.3 F.Y.</t>
    </r>
    <r>
      <rPr>
        <sz val="8"/>
        <rFont val="ＭＳ Ｐゴシック"/>
        <family val="3"/>
        <charset val="128"/>
      </rPr>
      <t>　（参考）</t>
    </r>
    <rPh sb="13" eb="15">
      <t>サンコウ</t>
    </rPh>
    <phoneticPr fontId="3"/>
  </si>
  <si>
    <t>-</t>
    <phoneticPr fontId="3"/>
  </si>
  <si>
    <t xml:space="preserve">  Net Sales by Destination, Business and Product type </t>
    <phoneticPr fontId="3"/>
  </si>
  <si>
    <t>-</t>
    <phoneticPr fontId="3"/>
  </si>
  <si>
    <t>その他 ※3</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</si>
</sst>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quot;△&quot;#,##0.0"/>
    <numFmt numFmtId="191" formatCode="#,##0.0;&quot;△&quot;#,##0.0;&quot;&quot;"/>
    <numFmt numFmtId="192" formatCode="#,##0;&quot;△&quot;#,##0;0"/>
    <numFmt numFmtId="193" formatCode="#,##0.0;&quot;△&quot;#,##0.0;0.0"/>
    <numFmt numFmtId="194" formatCode="#,##0.00;&quot;△&quot;#,##0.00;0.0"/>
    <numFmt numFmtId="195" formatCode="0.0"/>
    <numFmt numFmtId="196" formatCode="#,##0.0;&quot;△&quot;#,##0.0;0"/>
  </numFmts>
  <fonts count="51">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00A0DD"/>
      <name val="ＭＳ Ｐゴシック"/>
      <family val="3"/>
      <charset val="128"/>
    </font>
    <font>
      <sz val="8"/>
      <color rgb="FF00A0DD"/>
      <name val="Arial Narrow"/>
      <family val="2"/>
    </font>
    <font>
      <sz val="7.5"/>
      <color rgb="FF00A0DD"/>
      <name val="Arial Narrow"/>
      <family val="2"/>
    </font>
    <font>
      <sz val="8"/>
      <color rgb="FFFF0000"/>
      <name val="Arial Narrow"/>
      <family val="2"/>
    </font>
    <font>
      <sz val="8"/>
      <name val="ＭＳ Ｐゴシック"/>
      <family val="3"/>
      <charset val="128"/>
      <scheme val="minor"/>
    </font>
    <font>
      <sz val="7"/>
      <color rgb="FF00A0DD"/>
      <name val="ＭＳ Ｐゴシック"/>
      <family val="3"/>
      <charset val="128"/>
    </font>
    <font>
      <sz val="9"/>
      <color rgb="FF00A0DD"/>
      <name val="Arial Narrow"/>
      <family val="2"/>
    </font>
    <font>
      <sz val="6"/>
      <color rgb="FF00A0DD"/>
      <name val="ＭＳ Ｐゴシック"/>
      <family val="3"/>
      <charset val="128"/>
    </font>
    <font>
      <sz val="6"/>
      <color rgb="FF00A0DD"/>
      <name val="Arial Narrow"/>
      <family val="2"/>
    </font>
    <font>
      <b/>
      <sz val="12"/>
      <color rgb="FF00A0DD"/>
      <name val="Arial Black"/>
      <family val="2"/>
    </font>
    <font>
      <b/>
      <sz val="11"/>
      <color rgb="FF00A0DD"/>
      <name val="Arial Black"/>
      <family val="2"/>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s>
  <borders count="67">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style="thin">
        <color rgb="FF00A0DD"/>
      </right>
      <top style="hair">
        <color indexed="64"/>
      </top>
      <bottom/>
      <diagonal/>
    </border>
    <border>
      <left style="hair">
        <color theme="1"/>
      </left>
      <right style="thin">
        <color indexed="45"/>
      </right>
      <top style="hair">
        <color indexed="64"/>
      </top>
      <bottom/>
      <diagonal/>
    </border>
    <border>
      <left style="hair">
        <color theme="1"/>
      </left>
      <right style="thin">
        <color indexed="45"/>
      </right>
      <top/>
      <bottom/>
      <diagonal/>
    </border>
    <border>
      <left style="hair">
        <color theme="1"/>
      </left>
      <right style="thin">
        <color indexed="45"/>
      </right>
      <top/>
      <bottom style="hair">
        <color theme="1"/>
      </bottom>
      <diagonal/>
    </border>
    <border>
      <left/>
      <right/>
      <top style="hair">
        <color indexed="64"/>
      </top>
      <bottom style="hair">
        <color auto="1"/>
      </bottom>
      <diagonal/>
    </border>
    <border>
      <left/>
      <right style="thin">
        <color rgb="FF00A0DD"/>
      </right>
      <top/>
      <bottom style="hair">
        <color indexed="64"/>
      </bottom>
      <diagonal/>
    </border>
    <border>
      <left/>
      <right style="thin">
        <color rgb="FF00A0DD"/>
      </right>
      <top/>
      <bottom style="thin">
        <color rgb="FF00A0DD"/>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38" fillId="0" borderId="0">
      <alignment vertical="center"/>
    </xf>
  </cellStyleXfs>
  <cellXfs count="681">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3" fillId="0" borderId="0" xfId="0" applyFont="1"/>
    <xf numFmtId="0" fontId="3" fillId="0" borderId="0" xfId="0" applyFont="1" applyBorder="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0" borderId="6" xfId="0" applyFont="1" applyBorder="1" applyAlignment="1">
      <alignment horizontal="center"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5"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182" fontId="19" fillId="0" borderId="7" xfId="0" applyNumberFormat="1" applyFont="1" applyBorder="1" applyAlignment="1">
      <alignment horizontal="center" vertical="center" wrapText="1"/>
    </xf>
    <xf numFmtId="0" fontId="9" fillId="0" borderId="0" xfId="0" applyFont="1" applyFill="1" applyBorder="1" applyAlignment="1">
      <alignment horizontal="left" vertical="center"/>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29" fillId="0" borderId="0" xfId="0" applyFont="1"/>
    <xf numFmtId="0" fontId="30" fillId="0" borderId="0" xfId="0" applyFont="1"/>
    <xf numFmtId="0" fontId="19" fillId="0" borderId="0" xfId="0" applyFont="1"/>
    <xf numFmtId="0" fontId="7" fillId="0" borderId="0" xfId="0" applyFont="1" applyBorder="1" applyAlignment="1">
      <alignment horizontal="left"/>
    </xf>
    <xf numFmtId="0" fontId="11" fillId="0" borderId="0" xfId="0" applyFont="1" applyBorder="1" applyAlignment="1">
      <alignment horizontal="left" vertical="center" wrapText="1"/>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182" fontId="19" fillId="3"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1"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180" fontId="9" fillId="0" borderId="0" xfId="0" applyNumberFormat="1" applyFont="1" applyFill="1" applyBorder="1" applyAlignment="1">
      <alignment horizontal="right" vertical="center" wrapText="1"/>
    </xf>
    <xf numFmtId="0" fontId="0" fillId="0" borderId="11" xfId="0" applyBorder="1"/>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7" fillId="0" borderId="0" xfId="0" applyFont="1" applyFill="1" applyBorder="1" applyAlignment="1">
      <alignment horizontal="left"/>
    </xf>
    <xf numFmtId="184"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3" fillId="0" borderId="0" xfId="0" applyFont="1"/>
    <xf numFmtId="182" fontId="19" fillId="4"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7" fontId="33"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0"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9"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6"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9" fillId="0" borderId="0" xfId="0" applyNumberFormat="1" applyFont="1"/>
    <xf numFmtId="187" fontId="2" fillId="0" borderId="0" xfId="0" applyNumberFormat="1" applyFont="1" applyBorder="1" applyAlignment="1">
      <alignment horizontal="right" vertical="center" wrapText="1"/>
    </xf>
    <xf numFmtId="187" fontId="34" fillId="0" borderId="0" xfId="0" applyNumberFormat="1" applyFont="1"/>
    <xf numFmtId="177" fontId="10" fillId="2" borderId="3" xfId="0" applyNumberFormat="1" applyFont="1" applyFill="1" applyBorder="1" applyAlignment="1">
      <alignment horizontal="center" vertical="center" wrapText="1"/>
    </xf>
    <xf numFmtId="187" fontId="7" fillId="0" borderId="0" xfId="0" applyNumberFormat="1" applyFont="1" applyFill="1" applyAlignment="1">
      <alignment horizontal="left"/>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0" fontId="11" fillId="0" borderId="0" xfId="0" applyFont="1" applyBorder="1" applyAlignment="1">
      <alignment horizontal="left" vertical="center" shrinkToFit="1"/>
    </xf>
    <xf numFmtId="0" fontId="35"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9"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30"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0" borderId="7"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30" xfId="0" applyNumberFormat="1" applyFont="1" applyFill="1" applyBorder="1" applyAlignment="1">
      <alignment horizontal="right" vertical="center" wrapText="1"/>
    </xf>
    <xf numFmtId="188" fontId="9" fillId="0" borderId="25" xfId="0"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0" borderId="31" xfId="2"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187" fontId="7" fillId="0" borderId="0" xfId="0" applyNumberFormat="1" applyFont="1" applyFill="1" applyAlignment="1">
      <alignment horizontal="left" wrapText="1"/>
    </xf>
    <xf numFmtId="0" fontId="37" fillId="0" borderId="0" xfId="0" applyFont="1" applyAlignment="1">
      <alignment horizontal="left" vertical="center" readingOrder="1"/>
    </xf>
    <xf numFmtId="0" fontId="36" fillId="0" borderId="0" xfId="0" applyFont="1" applyAlignment="1">
      <alignment horizontal="left" vertical="center" readingOrder="1"/>
    </xf>
    <xf numFmtId="182" fontId="19" fillId="0" borderId="0" xfId="0" applyNumberFormat="1" applyFont="1" applyFill="1" applyBorder="1" applyAlignment="1">
      <alignment horizontal="center" vertical="center" wrapText="1"/>
    </xf>
    <xf numFmtId="186" fontId="9" fillId="0" borderId="10" xfId="0" applyNumberFormat="1" applyFont="1" applyFill="1" applyBorder="1" applyAlignment="1">
      <alignment horizontal="right" vertical="center" wrapText="1"/>
    </xf>
    <xf numFmtId="186" fontId="9" fillId="0" borderId="19" xfId="0" applyNumberFormat="1" applyFont="1" applyFill="1" applyBorder="1" applyAlignment="1">
      <alignment horizontal="right" vertical="center" wrapText="1"/>
    </xf>
    <xf numFmtId="186" fontId="9" fillId="0" borderId="0" xfId="2" applyNumberFormat="1" applyFont="1" applyFill="1" applyBorder="1" applyAlignment="1">
      <alignment horizontal="right" vertical="center"/>
    </xf>
    <xf numFmtId="186" fontId="9" fillId="0" borderId="6" xfId="2"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8" fontId="9" fillId="0" borderId="7"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2" xfId="0" applyNumberFormat="1" applyFont="1" applyFill="1" applyBorder="1" applyAlignment="1">
      <alignment horizontal="right" vertical="center" wrapText="1"/>
    </xf>
    <xf numFmtId="188" fontId="9" fillId="0" borderId="32" xfId="2" applyNumberFormat="1" applyFont="1" applyFill="1" applyBorder="1" applyAlignment="1">
      <alignment horizontal="right" vertical="center" wrapText="1"/>
    </xf>
    <xf numFmtId="188" fontId="9" fillId="0" borderId="33" xfId="0" applyNumberFormat="1" applyFont="1" applyFill="1" applyBorder="1" applyAlignment="1">
      <alignment horizontal="right" vertical="center" wrapText="1"/>
    </xf>
    <xf numFmtId="188" fontId="9" fillId="0" borderId="6" xfId="1" applyNumberFormat="1" applyFont="1" applyFill="1" applyBorder="1" applyAlignment="1">
      <alignment horizontal="right" vertical="center"/>
    </xf>
    <xf numFmtId="188" fontId="9" fillId="0" borderId="19" xfId="1" applyNumberFormat="1" applyFont="1" applyFill="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89" fontId="19" fillId="0" borderId="24" xfId="2" applyNumberFormat="1" applyFont="1" applyFill="1" applyBorder="1" applyAlignment="1">
      <alignment horizontal="right" vertical="center" wrapText="1"/>
    </xf>
    <xf numFmtId="190" fontId="9" fillId="0" borderId="12" xfId="0" applyNumberFormat="1" applyFont="1" applyFill="1" applyBorder="1" applyAlignment="1">
      <alignment horizontal="right" vertical="center" wrapText="1"/>
    </xf>
    <xf numFmtId="190"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32" xfId="2" applyNumberFormat="1" applyFont="1" applyFill="1" applyBorder="1" applyAlignment="1">
      <alignment horizontal="right" vertical="center" wrapText="1"/>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xf numFmtId="0" fontId="13" fillId="0" borderId="1" xfId="0" applyFont="1" applyFill="1" applyBorder="1" applyAlignment="1">
      <alignment horizontal="left" vertical="center" wrapText="1"/>
    </xf>
    <xf numFmtId="188" fontId="9" fillId="0" borderId="0" xfId="2" applyNumberFormat="1" applyFont="1" applyFill="1" applyBorder="1" applyAlignment="1">
      <alignment horizontal="right" vertical="center" wrapText="1"/>
    </xf>
    <xf numFmtId="0" fontId="27" fillId="2" borderId="3"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2" xfId="0" applyNumberFormat="1" applyFont="1" applyFill="1" applyBorder="1" applyAlignment="1">
      <alignment horizontal="right" vertical="center" wrapText="1"/>
    </xf>
    <xf numFmtId="192" fontId="9" fillId="0" borderId="19" xfId="0" applyNumberFormat="1" applyFont="1" applyFill="1" applyBorder="1" applyAlignment="1">
      <alignment horizontal="right" vertical="center" wrapText="1"/>
    </xf>
    <xf numFmtId="0" fontId="31" fillId="0" borderId="0" xfId="0" applyFont="1" applyFill="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2" fontId="9" fillId="0" borderId="6" xfId="0" applyNumberFormat="1" applyFont="1" applyFill="1" applyBorder="1" applyAlignment="1">
      <alignment horizontal="right" vertical="center" wrapText="1"/>
    </xf>
    <xf numFmtId="192" fontId="9" fillId="0" borderId="0" xfId="0" applyNumberFormat="1" applyFont="1" applyFill="1" applyBorder="1" applyAlignment="1">
      <alignment horizontal="right" vertical="center" wrapText="1"/>
    </xf>
    <xf numFmtId="193" fontId="9" fillId="0" borderId="12" xfId="0" applyNumberFormat="1" applyFont="1" applyFill="1" applyBorder="1" applyAlignment="1">
      <alignment horizontal="right" vertical="center" wrapText="1"/>
    </xf>
    <xf numFmtId="1" fontId="9" fillId="0" borderId="6" xfId="0" applyNumberFormat="1" applyFont="1" applyFill="1" applyBorder="1" applyAlignment="1">
      <alignment horizontal="right" vertical="center" wrapText="1"/>
    </xf>
    <xf numFmtId="193" fontId="9" fillId="0" borderId="6" xfId="0" applyNumberFormat="1" applyFont="1" applyFill="1" applyBorder="1" applyAlignment="1">
      <alignment horizontal="right" vertical="center" wrapText="1"/>
    </xf>
    <xf numFmtId="0" fontId="39" fillId="0" borderId="0" xfId="0" applyFont="1" applyFill="1" applyBorder="1" applyAlignment="1">
      <alignment vertical="center"/>
    </xf>
    <xf numFmtId="0" fontId="9" fillId="3"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7"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1"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0" fontId="7" fillId="0" borderId="0" xfId="0" applyFont="1" applyBorder="1" applyAlignment="1">
      <alignment horizontal="left"/>
    </xf>
    <xf numFmtId="0" fontId="9" fillId="2" borderId="2" xfId="0" applyFont="1" applyFill="1" applyBorder="1" applyAlignment="1">
      <alignment horizontal="centerContinuous" vertical="center" shrinkToFit="1"/>
    </xf>
    <xf numFmtId="0" fontId="7" fillId="0" borderId="0" xfId="0" applyFont="1" applyAlignment="1">
      <alignment wrapText="1"/>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3" fillId="0" borderId="0" xfId="0" applyFont="1" applyFill="1" applyBorder="1" applyAlignment="1">
      <alignment vertical="center" wrapText="1"/>
    </xf>
    <xf numFmtId="0" fontId="9" fillId="2" borderId="2" xfId="0" applyFont="1" applyFill="1" applyBorder="1" applyAlignment="1">
      <alignment vertical="center" wrapText="1"/>
    </xf>
    <xf numFmtId="191" fontId="19" fillId="0" borderId="24" xfId="2" applyNumberFormat="1" applyFont="1" applyFill="1" applyBorder="1" applyAlignment="1">
      <alignment horizontal="right" vertical="center" wrapText="1"/>
    </xf>
    <xf numFmtId="188"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4" fontId="9" fillId="0" borderId="12" xfId="1" applyNumberFormat="1" applyFont="1" applyFill="1" applyBorder="1" applyAlignment="1">
      <alignment horizontal="right" vertical="center" wrapText="1"/>
    </xf>
    <xf numFmtId="0" fontId="9" fillId="0" borderId="0" xfId="0" applyFont="1" applyFill="1" applyBorder="1" applyAlignment="1">
      <alignment vertical="center" wrapText="1"/>
    </xf>
    <xf numFmtId="0" fontId="8" fillId="2" borderId="1"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42" fillId="2" borderId="1" xfId="0" applyFont="1" applyFill="1" applyBorder="1" applyAlignment="1">
      <alignment horizontal="center" vertical="center"/>
    </xf>
    <xf numFmtId="0" fontId="41" fillId="0" borderId="19" xfId="0" applyFont="1" applyFill="1" applyBorder="1" applyAlignment="1">
      <alignment horizontal="left" vertical="center" wrapText="1"/>
    </xf>
    <xf numFmtId="0" fontId="41" fillId="0" borderId="20" xfId="0" applyFont="1" applyFill="1" applyBorder="1" applyAlignment="1">
      <alignment horizontal="left" vertical="center" shrinkToFit="1"/>
    </xf>
    <xf numFmtId="176" fontId="19" fillId="0" borderId="8" xfId="0" applyNumberFormat="1" applyFont="1" applyFill="1" applyBorder="1" applyAlignment="1">
      <alignment horizontal="right" vertical="center" wrapText="1"/>
    </xf>
    <xf numFmtId="181" fontId="19" fillId="0" borderId="3" xfId="0" applyNumberFormat="1" applyFont="1" applyFill="1" applyBorder="1" applyAlignment="1">
      <alignment horizontal="right" vertical="center" wrapText="1"/>
    </xf>
    <xf numFmtId="38" fontId="19" fillId="0" borderId="41" xfId="0" applyNumberFormat="1" applyFont="1" applyFill="1" applyBorder="1" applyAlignment="1">
      <alignment horizontal="right" vertical="center" wrapText="1"/>
    </xf>
    <xf numFmtId="185" fontId="19" fillId="0" borderId="42" xfId="0" applyNumberFormat="1" applyFont="1" applyFill="1" applyBorder="1" applyAlignment="1">
      <alignment horizontal="right" vertical="center" wrapText="1"/>
    </xf>
    <xf numFmtId="38" fontId="19" fillId="0" borderId="42" xfId="0" applyNumberFormat="1" applyFont="1" applyFill="1" applyBorder="1" applyAlignment="1">
      <alignment horizontal="right" vertical="center" wrapText="1"/>
    </xf>
    <xf numFmtId="184" fontId="19" fillId="0" borderId="42" xfId="0" applyNumberFormat="1" applyFont="1" applyFill="1" applyBorder="1" applyAlignment="1">
      <alignment horizontal="right" vertical="center" wrapText="1"/>
    </xf>
    <xf numFmtId="183" fontId="19" fillId="0" borderId="43"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76" fontId="19" fillId="0" borderId="42" xfId="0" applyNumberFormat="1" applyFont="1" applyFill="1" applyBorder="1" applyAlignment="1">
      <alignment horizontal="right" vertical="center" wrapText="1"/>
    </xf>
    <xf numFmtId="176" fontId="19" fillId="0" borderId="43" xfId="0" applyNumberFormat="1" applyFont="1" applyFill="1" applyBorder="1" applyAlignment="1">
      <alignment horizontal="right" vertical="center" wrapText="1"/>
    </xf>
    <xf numFmtId="186" fontId="19" fillId="0" borderId="0" xfId="2" applyNumberFormat="1" applyFont="1" applyFill="1" applyBorder="1" applyAlignment="1">
      <alignment horizontal="right" vertical="center" wrapText="1"/>
    </xf>
    <xf numFmtId="0" fontId="15" fillId="0" borderId="19" xfId="0" applyFont="1" applyFill="1" applyBorder="1" applyAlignment="1">
      <alignment vertical="center" shrinkToFit="1"/>
    </xf>
    <xf numFmtId="177" fontId="24" fillId="2" borderId="48" xfId="0" applyNumberFormat="1" applyFont="1" applyFill="1" applyBorder="1" applyAlignment="1">
      <alignment horizontal="center" vertical="top"/>
    </xf>
    <xf numFmtId="187" fontId="9" fillId="2" borderId="49" xfId="0" applyNumberFormat="1" applyFont="1" applyFill="1" applyBorder="1" applyAlignment="1">
      <alignment horizontal="center" vertical="top"/>
    </xf>
    <xf numFmtId="186" fontId="9" fillId="0" borderId="41" xfId="0" applyNumberFormat="1" applyFont="1" applyFill="1" applyBorder="1" applyAlignment="1">
      <alignment horizontal="right" vertical="center" wrapText="1"/>
    </xf>
    <xf numFmtId="186" fontId="9" fillId="0" borderId="42" xfId="0" applyNumberFormat="1" applyFont="1" applyFill="1" applyBorder="1" applyAlignment="1">
      <alignment horizontal="right" vertical="center" wrapText="1"/>
    </xf>
    <xf numFmtId="186" fontId="9" fillId="0" borderId="43" xfId="0" applyNumberFormat="1" applyFont="1" applyFill="1" applyBorder="1" applyAlignment="1">
      <alignment horizontal="right" vertical="center" wrapText="1"/>
    </xf>
    <xf numFmtId="0" fontId="15" fillId="0" borderId="18"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20" xfId="0" applyFont="1" applyFill="1" applyBorder="1" applyAlignment="1">
      <alignment horizontal="left" vertical="center" shrinkToFit="1"/>
    </xf>
    <xf numFmtId="187" fontId="11" fillId="2" borderId="8" xfId="0" applyNumberFormat="1" applyFont="1" applyFill="1" applyBorder="1" applyAlignment="1">
      <alignment horizontal="center" vertical="center" wrapText="1"/>
    </xf>
    <xf numFmtId="187" fontId="9" fillId="2" borderId="3" xfId="0" applyNumberFormat="1" applyFont="1" applyFill="1" applyBorder="1" applyAlignment="1">
      <alignment horizontal="center" vertical="center" wrapText="1"/>
    </xf>
    <xf numFmtId="177" fontId="16" fillId="2" borderId="50" xfId="0" applyNumberFormat="1" applyFont="1" applyFill="1" applyBorder="1" applyAlignment="1">
      <alignment horizontal="center" vertical="center" wrapText="1"/>
    </xf>
    <xf numFmtId="187" fontId="11" fillId="2" borderId="56" xfId="0" applyNumberFormat="1" applyFont="1" applyFill="1" applyBorder="1" applyAlignment="1">
      <alignment horizontal="center" vertical="center" wrapText="1"/>
    </xf>
    <xf numFmtId="177" fontId="10" fillId="2" borderId="48" xfId="0" applyNumberFormat="1" applyFont="1" applyFill="1" applyBorder="1" applyAlignment="1">
      <alignment horizontal="center" vertical="center" wrapText="1"/>
    </xf>
    <xf numFmtId="187" fontId="9" fillId="2" borderId="57" xfId="0" applyNumberFormat="1" applyFont="1" applyFill="1" applyBorder="1" applyAlignment="1">
      <alignment horizontal="center" vertical="center" wrapText="1"/>
    </xf>
    <xf numFmtId="188" fontId="9" fillId="0" borderId="51" xfId="1" applyNumberFormat="1" applyFont="1" applyFill="1" applyBorder="1" applyAlignment="1">
      <alignment horizontal="right" vertical="center"/>
    </xf>
    <xf numFmtId="188" fontId="9" fillId="0" borderId="56" xfId="1" applyNumberFormat="1" applyFont="1" applyFill="1" applyBorder="1" applyAlignment="1">
      <alignment horizontal="right" vertical="center"/>
    </xf>
    <xf numFmtId="186" fontId="9" fillId="0" borderId="50" xfId="2" applyNumberFormat="1" applyFont="1" applyFill="1" applyBorder="1" applyAlignment="1">
      <alignment horizontal="right" vertical="center"/>
    </xf>
    <xf numFmtId="186" fontId="9" fillId="0" borderId="50" xfId="0" applyNumberFormat="1" applyFont="1" applyFill="1" applyBorder="1" applyAlignment="1">
      <alignment horizontal="right" vertical="center"/>
    </xf>
    <xf numFmtId="188" fontId="9" fillId="0" borderId="59" xfId="1" applyNumberFormat="1" applyFont="1" applyFill="1" applyBorder="1" applyAlignment="1">
      <alignment horizontal="right" vertical="center"/>
    </xf>
    <xf numFmtId="188" fontId="9" fillId="0" borderId="52" xfId="1" applyNumberFormat="1" applyFont="1" applyFill="1" applyBorder="1" applyAlignment="1">
      <alignment horizontal="right" vertical="center"/>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89" fontId="19" fillId="0" borderId="0" xfId="2" applyNumberFormat="1" applyFont="1" applyFill="1" applyBorder="1" applyAlignment="1">
      <alignment horizontal="right" vertical="center" wrapText="1"/>
    </xf>
    <xf numFmtId="191" fontId="19" fillId="0" borderId="0" xfId="2" applyNumberFormat="1" applyFont="1" applyFill="1" applyBorder="1" applyAlignment="1">
      <alignment horizontal="right" vertical="center" wrapText="1"/>
    </xf>
    <xf numFmtId="188" fontId="19" fillId="0" borderId="0" xfId="2"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183" fontId="19" fillId="0" borderId="0" xfId="0" applyNumberFormat="1" applyFont="1" applyFill="1" applyBorder="1" applyAlignment="1">
      <alignment horizontal="right" vertical="center" wrapText="1"/>
    </xf>
    <xf numFmtId="38" fontId="19" fillId="0" borderId="42" xfId="2" applyFont="1" applyFill="1" applyBorder="1" applyAlignment="1">
      <alignment horizontal="center" vertical="center" wrapText="1"/>
    </xf>
    <xf numFmtId="176" fontId="19" fillId="0" borderId="43"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8" fillId="2" borderId="1" xfId="0" applyFont="1" applyFill="1" applyBorder="1" applyAlignment="1">
      <alignment vertical="center" wrapText="1"/>
    </xf>
    <xf numFmtId="0" fontId="44" fillId="2" borderId="8"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186" fontId="9" fillId="5" borderId="53" xfId="0" applyNumberFormat="1" applyFont="1" applyFill="1" applyBorder="1" applyAlignment="1">
      <alignment vertical="center" wrapText="1"/>
    </xf>
    <xf numFmtId="188" fontId="9" fillId="5" borderId="56" xfId="0" applyNumberFormat="1" applyFont="1" applyFill="1" applyBorder="1" applyAlignment="1">
      <alignment horizontal="right" vertical="center" wrapText="1"/>
    </xf>
    <xf numFmtId="186" fontId="9" fillId="0" borderId="50" xfId="0" applyNumberFormat="1" applyFont="1" applyFill="1" applyBorder="1" applyAlignment="1">
      <alignment vertical="center" wrapText="1"/>
    </xf>
    <xf numFmtId="188" fontId="9" fillId="0" borderId="51" xfId="0" applyNumberFormat="1" applyFont="1" applyFill="1" applyBorder="1" applyAlignment="1">
      <alignment horizontal="right" vertical="center" wrapText="1"/>
    </xf>
    <xf numFmtId="186" fontId="9" fillId="5" borderId="50" xfId="0" applyNumberFormat="1" applyFont="1" applyFill="1" applyBorder="1" applyAlignment="1">
      <alignment horizontal="right" vertical="center" wrapText="1"/>
    </xf>
    <xf numFmtId="188" fontId="9" fillId="5" borderId="51" xfId="0" applyNumberFormat="1" applyFont="1" applyFill="1" applyBorder="1" applyAlignment="1">
      <alignment horizontal="right" vertical="center" wrapText="1"/>
    </xf>
    <xf numFmtId="193" fontId="9" fillId="5" borderId="51" xfId="0" applyNumberFormat="1" applyFont="1" applyFill="1" applyBorder="1" applyAlignment="1">
      <alignment horizontal="right" vertical="center" wrapText="1"/>
    </xf>
    <xf numFmtId="193" fontId="9" fillId="0" borderId="51" xfId="0" applyNumberFormat="1" applyFont="1" applyFill="1" applyBorder="1" applyAlignment="1">
      <alignment horizontal="right" vertical="center" wrapText="1"/>
    </xf>
    <xf numFmtId="186" fontId="9" fillId="3" borderId="6" xfId="0" applyNumberFormat="1" applyFont="1" applyFill="1" applyBorder="1" applyAlignment="1">
      <alignment vertical="center" wrapText="1"/>
    </xf>
    <xf numFmtId="188" fontId="9" fillId="3" borderId="51" xfId="0" applyNumberFormat="1" applyFont="1" applyFill="1" applyBorder="1" applyAlignment="1">
      <alignment horizontal="right" vertical="center" wrapText="1"/>
    </xf>
    <xf numFmtId="186" fontId="9" fillId="0" borderId="6" xfId="0" applyNumberFormat="1" applyFont="1" applyFill="1" applyBorder="1" applyAlignment="1">
      <alignment vertical="center" wrapText="1"/>
    </xf>
    <xf numFmtId="193" fontId="9" fillId="3" borderId="51" xfId="0" applyNumberFormat="1" applyFont="1" applyFill="1" applyBorder="1" applyAlignment="1">
      <alignment horizontal="right" vertical="center" wrapText="1"/>
    </xf>
    <xf numFmtId="186" fontId="9" fillId="0" borderId="56" xfId="0" applyNumberFormat="1" applyFont="1" applyFill="1" applyBorder="1" applyAlignment="1">
      <alignment horizontal="right" vertical="center" wrapText="1"/>
    </xf>
    <xf numFmtId="186" fontId="9" fillId="0" borderId="51" xfId="0" applyNumberFormat="1" applyFont="1" applyFill="1" applyBorder="1" applyAlignment="1">
      <alignment horizontal="right" vertical="center" wrapText="1"/>
    </xf>
    <xf numFmtId="186" fontId="9" fillId="0" borderId="57" xfId="0" applyNumberFormat="1" applyFont="1" applyFill="1" applyBorder="1" applyAlignment="1">
      <alignment horizontal="right" vertical="center" wrapText="1"/>
    </xf>
    <xf numFmtId="177" fontId="10" fillId="0" borderId="0" xfId="0" applyNumberFormat="1" applyFont="1" applyFill="1" applyBorder="1" applyAlignment="1">
      <alignment horizontal="center" vertical="center" wrapText="1"/>
    </xf>
    <xf numFmtId="187" fontId="11" fillId="0" borderId="0" xfId="0" applyNumberFormat="1" applyFont="1" applyFill="1" applyBorder="1" applyAlignment="1">
      <alignment horizontal="center" vertical="center" wrapText="1"/>
    </xf>
    <xf numFmtId="187" fontId="0" fillId="0" borderId="0" xfId="0" applyNumberFormat="1" applyFill="1" applyBorder="1"/>
    <xf numFmtId="187" fontId="9" fillId="0" borderId="0" xfId="0" applyNumberFormat="1" applyFont="1" applyFill="1" applyBorder="1" applyAlignment="1">
      <alignment horizontal="center" vertical="center" wrapText="1"/>
    </xf>
    <xf numFmtId="177" fontId="16" fillId="2" borderId="7" xfId="0" applyNumberFormat="1"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0" borderId="18" xfId="0" applyFont="1" applyFill="1" applyBorder="1" applyAlignment="1">
      <alignment horizontal="justify" vertical="center" wrapText="1"/>
    </xf>
    <xf numFmtId="0" fontId="11" fillId="0" borderId="0" xfId="0" applyFont="1" applyFill="1" applyBorder="1" applyAlignment="1">
      <alignment horizontal="left" vertical="center" indent="1" shrinkToFi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horizontal="left" vertical="center" indent="1" shrinkToFit="1"/>
    </xf>
    <xf numFmtId="0" fontId="23" fillId="0" borderId="0" xfId="0" applyFont="1" applyFill="1" applyBorder="1" applyAlignment="1">
      <alignment vertical="center"/>
    </xf>
    <xf numFmtId="0" fontId="32" fillId="0" borderId="0" xfId="0" applyFont="1" applyFill="1" applyBorder="1" applyAlignment="1"/>
    <xf numFmtId="0" fontId="23" fillId="0" borderId="1" xfId="0" applyFont="1" applyFill="1" applyBorder="1" applyAlignment="1">
      <alignment vertical="center"/>
    </xf>
    <xf numFmtId="0" fontId="14" fillId="0" borderId="0" xfId="0" applyFont="1" applyFill="1" applyBorder="1"/>
    <xf numFmtId="0" fontId="15" fillId="0" borderId="19" xfId="0" applyFont="1" applyFill="1" applyBorder="1" applyAlignment="1">
      <alignment horizontal="left" vertical="center" indent="1" shrinkToFit="1"/>
    </xf>
    <xf numFmtId="0" fontId="11" fillId="0" borderId="19" xfId="0" applyFont="1" applyFill="1" applyBorder="1" applyAlignment="1">
      <alignment horizontal="left" vertical="center" indent="2" shrinkToFit="1"/>
    </xf>
    <xf numFmtId="0" fontId="11" fillId="0" borderId="0" xfId="0" applyFont="1" applyFill="1" applyBorder="1" applyAlignment="1">
      <alignment horizontal="left" vertical="center" indent="2" shrinkToFit="1"/>
    </xf>
    <xf numFmtId="0" fontId="9" fillId="0" borderId="0" xfId="0" applyFont="1" applyBorder="1" applyAlignment="1">
      <alignment horizontal="left" vertical="center" wrapText="1" indent="1"/>
    </xf>
    <xf numFmtId="0" fontId="9" fillId="3" borderId="0" xfId="0" applyFont="1" applyFill="1" applyBorder="1" applyAlignment="1">
      <alignment horizontal="left" vertical="center" wrapText="1" indent="1"/>
    </xf>
    <xf numFmtId="0" fontId="11" fillId="3" borderId="0" xfId="0" applyFont="1" applyFill="1" applyBorder="1" applyAlignment="1">
      <alignment horizontal="left" vertical="center" indent="1" shrinkToFit="1"/>
    </xf>
    <xf numFmtId="0" fontId="9" fillId="0" borderId="1" xfId="0" applyFont="1" applyFill="1" applyBorder="1" applyAlignment="1">
      <alignment horizontal="left" vertical="center" indent="1"/>
    </xf>
    <xf numFmtId="188" fontId="9" fillId="0" borderId="57" xfId="0" applyNumberFormat="1" applyFont="1" applyFill="1" applyBorder="1" applyAlignment="1">
      <alignment horizontal="right" vertical="center" wrapText="1"/>
    </xf>
    <xf numFmtId="188" fontId="9" fillId="0" borderId="52" xfId="0" applyNumberFormat="1" applyFont="1" applyFill="1" applyBorder="1" applyAlignment="1">
      <alignment horizontal="right" vertical="center" wrapText="1"/>
    </xf>
    <xf numFmtId="0" fontId="41" fillId="0" borderId="1" xfId="0" applyFont="1" applyFill="1" applyBorder="1" applyAlignment="1">
      <alignment horizontal="left" vertical="center" indent="1" shrinkToFit="1"/>
    </xf>
    <xf numFmtId="186" fontId="19" fillId="0" borderId="61" xfId="2" applyNumberFormat="1" applyFont="1" applyFill="1" applyBorder="1" applyAlignment="1">
      <alignment horizontal="right" vertical="center" wrapText="1"/>
    </xf>
    <xf numFmtId="186" fontId="19" fillId="0" borderId="62" xfId="2" applyNumberFormat="1" applyFont="1" applyFill="1" applyBorder="1" applyAlignment="1">
      <alignment horizontal="right" vertical="center" wrapText="1"/>
    </xf>
    <xf numFmtId="189" fontId="19" fillId="0" borderId="62" xfId="2" applyNumberFormat="1" applyFont="1" applyFill="1" applyBorder="1" applyAlignment="1">
      <alignment horizontal="right" vertical="center" wrapText="1"/>
    </xf>
    <xf numFmtId="191" fontId="19" fillId="0" borderId="62" xfId="2" applyNumberFormat="1" applyFont="1" applyFill="1" applyBorder="1" applyAlignment="1">
      <alignment horizontal="right" vertical="center" wrapText="1"/>
    </xf>
    <xf numFmtId="188" fontId="19" fillId="0" borderId="62" xfId="2" applyNumberFormat="1" applyFont="1" applyFill="1" applyBorder="1" applyAlignment="1">
      <alignment horizontal="right" vertical="center" wrapText="1"/>
    </xf>
    <xf numFmtId="188" fontId="19" fillId="0" borderId="63" xfId="2" applyNumberFormat="1" applyFont="1" applyFill="1" applyBorder="1" applyAlignment="1">
      <alignment horizontal="right" vertical="center" wrapText="1"/>
    </xf>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0" fontId="9" fillId="2" borderId="0" xfId="0" applyFont="1" applyFill="1" applyBorder="1" applyAlignment="1">
      <alignment horizontal="center" vertical="center" shrinkToFit="1"/>
    </xf>
    <xf numFmtId="186" fontId="9" fillId="0" borderId="31" xfId="0" applyNumberFormat="1" applyFont="1" applyFill="1" applyBorder="1" applyAlignment="1">
      <alignment horizontal="right" vertical="center" wrapText="1"/>
    </xf>
    <xf numFmtId="186" fontId="9" fillId="0" borderId="20" xfId="0" applyNumberFormat="1" applyFont="1" applyFill="1" applyBorder="1" applyAlignment="1">
      <alignment horizontal="right" vertical="center" wrapText="1"/>
    </xf>
    <xf numFmtId="186" fontId="9" fillId="0" borderId="18"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0" fontId="11" fillId="0" borderId="18" xfId="0" applyFont="1" applyFill="1" applyBorder="1" applyAlignment="1">
      <alignment vertical="center"/>
    </xf>
    <xf numFmtId="0" fontId="11" fillId="0" borderId="19" xfId="0" applyFont="1" applyFill="1" applyBorder="1" applyAlignment="1">
      <alignment vertical="center"/>
    </xf>
    <xf numFmtId="0" fontId="11" fillId="0" borderId="19" xfId="0" applyFont="1" applyFill="1" applyBorder="1" applyAlignment="1">
      <alignment horizontal="left" vertical="center"/>
    </xf>
    <xf numFmtId="0" fontId="27" fillId="0" borderId="18" xfId="0" applyFont="1" applyFill="1" applyBorder="1" applyAlignment="1">
      <alignment vertical="center"/>
    </xf>
    <xf numFmtId="0" fontId="25" fillId="0" borderId="6" xfId="0" applyFont="1" applyFill="1" applyBorder="1" applyAlignment="1">
      <alignment vertical="center"/>
    </xf>
    <xf numFmtId="0" fontId="25" fillId="0" borderId="3" xfId="0" applyFont="1" applyFill="1" applyBorder="1" applyAlignment="1">
      <alignment vertical="center"/>
    </xf>
    <xf numFmtId="0" fontId="25" fillId="0" borderId="1" xfId="0" applyFont="1" applyFill="1" applyBorder="1" applyAlignment="1">
      <alignment vertical="center"/>
    </xf>
    <xf numFmtId="0" fontId="27" fillId="0" borderId="20" xfId="0" applyFont="1" applyFill="1" applyBorder="1" applyAlignment="1">
      <alignment vertical="center"/>
    </xf>
    <xf numFmtId="186" fontId="9" fillId="0" borderId="1" xfId="2" applyNumberFormat="1" applyFont="1" applyFill="1" applyBorder="1" applyAlignment="1">
      <alignment horizontal="right" vertical="center"/>
    </xf>
    <xf numFmtId="186" fontId="9" fillId="0" borderId="3" xfId="2" applyNumberFormat="1" applyFont="1" applyFill="1" applyBorder="1" applyAlignment="1">
      <alignment horizontal="right" vertical="center"/>
    </xf>
    <xf numFmtId="186" fontId="9" fillId="0" borderId="1" xfId="0" applyNumberFormat="1" applyFont="1" applyFill="1" applyBorder="1" applyAlignment="1">
      <alignment horizontal="right" vertical="center"/>
    </xf>
    <xf numFmtId="186" fontId="9" fillId="0" borderId="3" xfId="0" applyNumberFormat="1" applyFont="1" applyFill="1" applyBorder="1" applyAlignment="1">
      <alignment horizontal="right" vertical="center"/>
    </xf>
    <xf numFmtId="186" fontId="9" fillId="0" borderId="7" xfId="2" applyNumberFormat="1" applyFont="1" applyFill="1" applyBorder="1" applyAlignment="1">
      <alignment horizontal="right" vertical="center"/>
    </xf>
    <xf numFmtId="0" fontId="25" fillId="0" borderId="2" xfId="0" applyFont="1" applyFill="1" applyBorder="1" applyAlignment="1">
      <alignment vertical="center"/>
    </xf>
    <xf numFmtId="186" fontId="9" fillId="0" borderId="9" xfId="2" applyNumberFormat="1" applyFont="1" applyFill="1" applyBorder="1" applyAlignment="1">
      <alignment horizontal="right" vertical="center"/>
    </xf>
    <xf numFmtId="188" fontId="9" fillId="0" borderId="18" xfId="1" applyNumberFormat="1" applyFont="1" applyFill="1" applyBorder="1" applyAlignment="1">
      <alignment horizontal="right" vertical="center"/>
    </xf>
    <xf numFmtId="186" fontId="9" fillId="0" borderId="8" xfId="2" applyNumberFormat="1" applyFont="1" applyFill="1" applyBorder="1" applyAlignment="1">
      <alignment horizontal="right" vertical="center"/>
    </xf>
    <xf numFmtId="186" fontId="9" fillId="0" borderId="2" xfId="2" applyNumberFormat="1" applyFont="1" applyFill="1" applyBorder="1" applyAlignment="1">
      <alignment horizontal="right" vertical="center"/>
    </xf>
    <xf numFmtId="0" fontId="25" fillId="0" borderId="0" xfId="0" applyFont="1" applyFill="1" applyAlignment="1">
      <alignment horizontal="center"/>
    </xf>
    <xf numFmtId="0" fontId="27" fillId="0" borderId="0" xfId="0" applyFont="1" applyFill="1" applyAlignment="1">
      <alignment horizontal="center" vertical="top" wrapText="1"/>
    </xf>
    <xf numFmtId="0" fontId="25" fillId="0" borderId="3" xfId="0" applyFont="1" applyFill="1" applyBorder="1" applyAlignment="1">
      <alignment horizontal="left" vertical="center"/>
    </xf>
    <xf numFmtId="186" fontId="9" fillId="0" borderId="48" xfId="0" applyNumberFormat="1" applyFont="1" applyFill="1" applyBorder="1" applyAlignment="1">
      <alignment horizontal="right" vertical="center"/>
    </xf>
    <xf numFmtId="188" fontId="9" fillId="0" borderId="57" xfId="1" applyNumberFormat="1" applyFont="1" applyFill="1" applyBorder="1" applyAlignment="1">
      <alignment horizontal="right" vertical="center"/>
    </xf>
    <xf numFmtId="186" fontId="9" fillId="0" borderId="53" xfId="2" applyNumberFormat="1" applyFont="1" applyFill="1" applyBorder="1" applyAlignment="1">
      <alignment horizontal="right" vertical="center"/>
    </xf>
    <xf numFmtId="184" fontId="9" fillId="0" borderId="7" xfId="2" applyNumberFormat="1" applyFont="1" applyFill="1" applyBorder="1" applyAlignment="1">
      <alignment horizontal="right" vertical="center"/>
    </xf>
    <xf numFmtId="186" fontId="9" fillId="0" borderId="58" xfId="0" applyNumberFormat="1" applyFont="1" applyFill="1" applyBorder="1" applyAlignment="1">
      <alignment horizontal="right" vertical="center"/>
    </xf>
    <xf numFmtId="0" fontId="7" fillId="0" borderId="0" xfId="0" applyFont="1" applyFill="1" applyBorder="1" applyAlignment="1">
      <alignment horizontal="right" wrapText="1"/>
    </xf>
    <xf numFmtId="187" fontId="7"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192" fontId="9" fillId="0" borderId="11" xfId="0" applyNumberFormat="1" applyFont="1" applyFill="1" applyBorder="1" applyAlignment="1">
      <alignment horizontal="right" vertical="center" wrapText="1"/>
    </xf>
    <xf numFmtId="189" fontId="9" fillId="0" borderId="10" xfId="0" applyNumberFormat="1" applyFont="1" applyFill="1" applyBorder="1" applyAlignment="1">
      <alignment vertical="center" wrapText="1"/>
    </xf>
    <xf numFmtId="189" fontId="9" fillId="3" borderId="6" xfId="0" applyNumberFormat="1" applyFont="1" applyFill="1" applyBorder="1" applyAlignment="1">
      <alignment vertical="center" wrapText="1"/>
    </xf>
    <xf numFmtId="189" fontId="9" fillId="5" borderId="50" xfId="0" applyNumberFormat="1" applyFont="1" applyFill="1" applyBorder="1" applyAlignment="1">
      <alignment horizontal="right" vertical="center" wrapText="1"/>
    </xf>
    <xf numFmtId="189" fontId="9" fillId="0" borderId="58" xfId="2" applyNumberFormat="1" applyFont="1" applyFill="1" applyBorder="1" applyAlignment="1">
      <alignment horizontal="right" vertical="center" wrapText="1"/>
    </xf>
    <xf numFmtId="192" fontId="9" fillId="0" borderId="7" xfId="0" applyNumberFormat="1" applyFont="1" applyFill="1" applyBorder="1" applyAlignment="1">
      <alignment horizontal="right" vertical="center" wrapText="1"/>
    </xf>
    <xf numFmtId="193" fontId="9" fillId="0" borderId="0" xfId="0" applyNumberFormat="1" applyFont="1" applyFill="1" applyBorder="1" applyAlignment="1">
      <alignment horizontal="right" vertical="center" wrapText="1"/>
    </xf>
    <xf numFmtId="193" fontId="9" fillId="0" borderId="7" xfId="1" applyNumberFormat="1" applyFont="1" applyFill="1" applyBorder="1" applyAlignment="1">
      <alignment horizontal="right" vertical="center"/>
    </xf>
    <xf numFmtId="2" fontId="0" fillId="0" borderId="0" xfId="0" applyNumberFormat="1"/>
    <xf numFmtId="2" fontId="0" fillId="0" borderId="0" xfId="0" applyNumberFormat="1" applyFill="1" applyAlignment="1">
      <alignment vertical="center"/>
    </xf>
    <xf numFmtId="0" fontId="15" fillId="0" borderId="0" xfId="0" applyFont="1" applyFill="1" applyBorder="1" applyAlignment="1">
      <alignment vertical="center" shrinkToFit="1"/>
    </xf>
    <xf numFmtId="0" fontId="15" fillId="0" borderId="1" xfId="0" applyFont="1" applyFill="1" applyBorder="1" applyAlignment="1">
      <alignment horizontal="left" vertical="center" wrapText="1" indent="1" shrinkToFit="1"/>
    </xf>
    <xf numFmtId="0" fontId="15" fillId="0" borderId="19" xfId="0" applyFont="1" applyFill="1" applyBorder="1" applyAlignment="1">
      <alignment horizontal="left" vertical="center" wrapText="1" indent="1" shrinkToFit="1"/>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41" fillId="0" borderId="0"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3" borderId="0" xfId="0" applyFont="1" applyFill="1" applyBorder="1" applyAlignment="1">
      <alignment horizontal="justify" vertical="center" shrinkToFit="1"/>
    </xf>
    <xf numFmtId="0" fontId="41" fillId="0" borderId="0" xfId="0" applyFont="1" applyBorder="1" applyAlignment="1">
      <alignment horizontal="justify" vertical="center" shrinkToFit="1"/>
    </xf>
    <xf numFmtId="0" fontId="41" fillId="0" borderId="0" xfId="0" applyFont="1" applyBorder="1" applyAlignment="1">
      <alignment horizontal="left" vertical="center" indent="1" shrinkToFit="1"/>
    </xf>
    <xf numFmtId="0" fontId="41" fillId="3" borderId="0" xfId="0" applyFont="1" applyFill="1" applyBorder="1" applyAlignment="1">
      <alignment horizontal="left" vertical="center" indent="1" shrinkToFit="1"/>
    </xf>
    <xf numFmtId="0" fontId="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4" fillId="0" borderId="0" xfId="0" applyFont="1" applyFill="1" applyAlignment="1">
      <alignment vertical="center"/>
    </xf>
    <xf numFmtId="0" fontId="7" fillId="0" borderId="0" xfId="0" applyFont="1" applyFill="1" applyAlignment="1"/>
    <xf numFmtId="0" fontId="0" fillId="0" borderId="39" xfId="0" applyBorder="1" applyAlignment="1"/>
    <xf numFmtId="0" fontId="3" fillId="0" borderId="0" xfId="0" applyFont="1" applyBorder="1" applyAlignment="1"/>
    <xf numFmtId="0" fontId="12" fillId="0" borderId="0" xfId="0" applyFont="1" applyAlignment="1">
      <alignment vertical="top"/>
    </xf>
    <xf numFmtId="0" fontId="48" fillId="0" borderId="0" xfId="0" applyFont="1" applyAlignment="1">
      <alignment vertical="top"/>
    </xf>
    <xf numFmtId="0" fontId="49" fillId="0" borderId="0" xfId="0" applyFont="1" applyAlignment="1">
      <alignment horizontal="left" indent="1"/>
    </xf>
    <xf numFmtId="38" fontId="9" fillId="0" borderId="12" xfId="2" applyFont="1" applyFill="1" applyBorder="1" applyAlignment="1">
      <alignment horizontal="right" vertical="center" wrapText="1"/>
    </xf>
    <xf numFmtId="38" fontId="9" fillId="0" borderId="6" xfId="2" applyFont="1" applyFill="1" applyBorder="1" applyAlignment="1">
      <alignment horizontal="right" vertical="center" wrapText="1"/>
    </xf>
    <xf numFmtId="195" fontId="9" fillId="0" borderId="6" xfId="0" applyNumberFormat="1" applyFont="1" applyFill="1" applyBorder="1" applyAlignment="1">
      <alignment horizontal="right" vertical="center" wrapText="1"/>
    </xf>
    <xf numFmtId="38" fontId="9" fillId="0" borderId="0" xfId="2" applyFont="1" applyFill="1" applyBorder="1" applyAlignment="1">
      <alignment horizontal="right" vertical="center" wrapText="1"/>
    </xf>
    <xf numFmtId="184" fontId="0" fillId="0" borderId="0" xfId="2" applyNumberFormat="1" applyFont="1"/>
    <xf numFmtId="184" fontId="11" fillId="2" borderId="9" xfId="2" applyNumberFormat="1" applyFont="1" applyFill="1" applyBorder="1" applyAlignment="1">
      <alignment horizontal="center" vertical="center" wrapText="1"/>
    </xf>
    <xf numFmtId="184" fontId="9" fillId="2" borderId="10" xfId="2" applyNumberFormat="1" applyFont="1" applyFill="1" applyBorder="1" applyAlignment="1">
      <alignment horizontal="center" vertical="center" wrapText="1"/>
    </xf>
    <xf numFmtId="184" fontId="9" fillId="0" borderId="9" xfId="2" applyNumberFormat="1" applyFont="1" applyFill="1" applyBorder="1" applyAlignment="1">
      <alignment horizontal="right" vertical="center"/>
    </xf>
    <xf numFmtId="184" fontId="9" fillId="0" borderId="6" xfId="2" applyNumberFormat="1" applyFont="1" applyFill="1" applyBorder="1" applyAlignment="1">
      <alignment horizontal="right" vertical="center"/>
    </xf>
    <xf numFmtId="184" fontId="9" fillId="0" borderId="10" xfId="2" applyNumberFormat="1" applyFont="1" applyFill="1" applyBorder="1" applyAlignment="1">
      <alignment horizontal="right" vertical="center"/>
    </xf>
    <xf numFmtId="184" fontId="9" fillId="0" borderId="3" xfId="2" applyNumberFormat="1" applyFont="1" applyFill="1" applyBorder="1" applyAlignment="1">
      <alignment horizontal="right" vertical="center"/>
    </xf>
    <xf numFmtId="184" fontId="9" fillId="0" borderId="8" xfId="2" applyNumberFormat="1" applyFont="1" applyFill="1" applyBorder="1" applyAlignment="1">
      <alignment horizontal="right" vertical="center"/>
    </xf>
    <xf numFmtId="38" fontId="19" fillId="0" borderId="56" xfId="2" applyFont="1" applyFill="1" applyBorder="1" applyAlignment="1">
      <alignment horizontal="center" vertical="center" wrapText="1"/>
    </xf>
    <xf numFmtId="176" fontId="19" fillId="0" borderId="57" xfId="0" applyNumberFormat="1" applyFont="1" applyFill="1" applyBorder="1" applyAlignment="1">
      <alignment horizontal="center" vertical="center" wrapText="1"/>
    </xf>
    <xf numFmtId="194" fontId="9" fillId="0" borderId="6" xfId="0" applyNumberFormat="1" applyFont="1" applyFill="1" applyBorder="1" applyAlignment="1">
      <alignment horizontal="right" vertical="center" wrapText="1"/>
    </xf>
    <xf numFmtId="196" fontId="9" fillId="0" borderId="12" xfId="0" applyNumberFormat="1" applyFont="1" applyFill="1" applyBorder="1" applyAlignment="1">
      <alignment horizontal="right" vertical="center" wrapText="1"/>
    </xf>
    <xf numFmtId="195" fontId="9" fillId="0" borderId="7" xfId="1" applyNumberFormat="1" applyFont="1" applyFill="1" applyBorder="1" applyAlignment="1">
      <alignment horizontal="right" vertical="center"/>
    </xf>
    <xf numFmtId="195" fontId="9" fillId="0" borderId="51" xfId="1" applyNumberFormat="1" applyFont="1" applyFill="1" applyBorder="1" applyAlignment="1">
      <alignment horizontal="right" vertical="center"/>
    </xf>
    <xf numFmtId="187" fontId="0" fillId="0" borderId="0" xfId="0" applyNumberFormat="1" applyFill="1"/>
    <xf numFmtId="177" fontId="0" fillId="6" borderId="0" xfId="0" applyNumberFormat="1" applyFill="1"/>
    <xf numFmtId="0" fontId="0" fillId="6"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10" fillId="2" borderId="0" xfId="0" applyFont="1" applyFill="1" applyBorder="1" applyAlignment="1">
      <alignment horizontal="center" vertical="center" wrapText="1"/>
    </xf>
    <xf numFmtId="0" fontId="8" fillId="2" borderId="19" xfId="0" applyFont="1" applyFill="1" applyBorder="1" applyAlignment="1">
      <alignment horizontal="righ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justify" vertical="center" wrapText="1"/>
    </xf>
    <xf numFmtId="0" fontId="9" fillId="0" borderId="1" xfId="0" applyFont="1" applyFill="1" applyBorder="1" applyAlignment="1">
      <alignment vertical="center"/>
    </xf>
    <xf numFmtId="0" fontId="7" fillId="0" borderId="0" xfId="0" applyFont="1" applyFill="1" applyAlignment="1">
      <alignment horizontal="right" wrapText="1"/>
    </xf>
    <xf numFmtId="0" fontId="6" fillId="0" borderId="0" xfId="0" applyFont="1" applyAlignment="1">
      <alignment vertical="top"/>
    </xf>
    <xf numFmtId="0" fontId="11" fillId="0" borderId="19" xfId="0" applyFont="1" applyFill="1" applyBorder="1" applyAlignment="1">
      <alignment horizontal="left" vertical="center" indent="1"/>
    </xf>
    <xf numFmtId="0" fontId="9"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pplyFill="1" applyBorder="1" applyAlignment="1">
      <alignment vertical="center" wrapText="1"/>
    </xf>
    <xf numFmtId="0" fontId="11" fillId="2" borderId="8" xfId="0" applyFont="1" applyFill="1" applyBorder="1" applyAlignment="1">
      <alignment horizontal="center" vertical="center" wrapText="1"/>
    </xf>
    <xf numFmtId="188"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86" fontId="9" fillId="0" borderId="0" xfId="0" applyNumberFormat="1" applyFont="1" applyFill="1" applyBorder="1" applyAlignment="1">
      <alignment horizontal="left" vertical="center"/>
    </xf>
    <xf numFmtId="187" fontId="11" fillId="2" borderId="0" xfId="0" applyNumberFormat="1" applyFont="1" applyFill="1" applyBorder="1" applyAlignment="1">
      <alignment horizontal="center" vertical="center" wrapText="1"/>
    </xf>
    <xf numFmtId="38" fontId="10" fillId="2" borderId="0" xfId="0" applyNumberFormat="1" applyFont="1" applyFill="1" applyBorder="1" applyAlignment="1">
      <alignment vertical="center" wrapText="1"/>
    </xf>
    <xf numFmtId="188" fontId="9" fillId="0" borderId="0" xfId="0" applyNumberFormat="1" applyFont="1" applyFill="1" applyBorder="1" applyAlignment="1">
      <alignment horizontal="left" vertical="center" indent="1"/>
    </xf>
    <xf numFmtId="0" fontId="5" fillId="0" borderId="19" xfId="0" applyFont="1" applyFill="1" applyBorder="1" applyAlignment="1">
      <alignment horizontal="left" vertical="center" indent="1"/>
    </xf>
    <xf numFmtId="0" fontId="11" fillId="0" borderId="0" xfId="0" applyFont="1" applyFill="1" applyBorder="1" applyAlignment="1">
      <alignment horizontal="left" vertical="center" indent="1"/>
    </xf>
    <xf numFmtId="38" fontId="10" fillId="2" borderId="1" xfId="0" applyNumberFormat="1" applyFont="1" applyFill="1" applyBorder="1" applyAlignment="1">
      <alignment vertical="center" wrapText="1"/>
    </xf>
    <xf numFmtId="187" fontId="9" fillId="2" borderId="1" xfId="0" applyNumberFormat="1" applyFont="1" applyFill="1" applyBorder="1" applyAlignment="1">
      <alignment horizontal="center" vertical="center" wrapText="1"/>
    </xf>
    <xf numFmtId="188"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187" fontId="11" fillId="2" borderId="60" xfId="0" applyNumberFormat="1" applyFont="1" applyFill="1" applyBorder="1" applyAlignment="1">
      <alignment horizontal="center" vertical="center" wrapText="1"/>
    </xf>
    <xf numFmtId="177" fontId="16" fillId="2" borderId="48" xfId="0" applyNumberFormat="1" applyFont="1" applyFill="1" applyBorder="1" applyAlignment="1">
      <alignment horizontal="center" vertical="center" wrapText="1"/>
    </xf>
    <xf numFmtId="187" fontId="9" fillId="2" borderId="65" xfId="0" applyNumberFormat="1" applyFont="1" applyFill="1" applyBorder="1" applyAlignment="1">
      <alignment horizontal="center" vertical="center" wrapText="1"/>
    </xf>
    <xf numFmtId="188" fontId="9" fillId="0" borderId="55" xfId="0" applyNumberFormat="1" applyFont="1" applyFill="1" applyBorder="1" applyAlignment="1">
      <alignment horizontal="right" vertical="center" wrapText="1"/>
    </xf>
    <xf numFmtId="188" fontId="9" fillId="0" borderId="66" xfId="0" applyNumberFormat="1" applyFont="1" applyFill="1" applyBorder="1" applyAlignment="1">
      <alignment horizontal="right" vertical="center" wrapText="1"/>
    </xf>
    <xf numFmtId="0" fontId="9" fillId="2" borderId="53"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38" fontId="10" fillId="2" borderId="18" xfId="0" applyNumberFormat="1" applyFont="1" applyFill="1" applyBorder="1" applyAlignment="1">
      <alignment vertical="center" wrapText="1"/>
    </xf>
    <xf numFmtId="0" fontId="9" fillId="2" borderId="2" xfId="0" applyFont="1" applyFill="1" applyBorder="1" applyAlignment="1">
      <alignment horizontal="centerContinuous" vertical="center"/>
    </xf>
    <xf numFmtId="182" fontId="19" fillId="0" borderId="1" xfId="0" applyNumberFormat="1" applyFont="1" applyFill="1" applyBorder="1" applyAlignment="1">
      <alignment horizontal="right" vertical="center" wrapText="1"/>
    </xf>
    <xf numFmtId="188" fontId="9" fillId="0" borderId="59" xfId="0" applyNumberFormat="1" applyFont="1" applyFill="1" applyBorder="1" applyAlignment="1">
      <alignment horizontal="right" vertical="center" wrapText="1"/>
    </xf>
    <xf numFmtId="186" fontId="9" fillId="0" borderId="50" xfId="0" applyNumberFormat="1" applyFont="1" applyFill="1" applyBorder="1" applyAlignment="1">
      <alignment horizontal="right" vertical="center" wrapText="1"/>
    </xf>
    <xf numFmtId="186" fontId="9" fillId="0" borderId="58" xfId="0" applyNumberFormat="1" applyFont="1" applyFill="1" applyBorder="1" applyAlignment="1">
      <alignment horizontal="right" vertical="center" wrapText="1"/>
    </xf>
    <xf numFmtId="192" fontId="9" fillId="0" borderId="6" xfId="0" applyNumberFormat="1" applyFont="1" applyFill="1" applyBorder="1" applyAlignment="1">
      <alignment vertical="center" wrapText="1"/>
    </xf>
    <xf numFmtId="189" fontId="19" fillId="0" borderId="0" xfId="0" applyNumberFormat="1" applyFont="1" applyFill="1" applyBorder="1" applyAlignment="1">
      <alignment horizontal="right" vertical="center" wrapText="1"/>
    </xf>
    <xf numFmtId="189" fontId="9" fillId="0" borderId="0" xfId="2" applyNumberFormat="1" applyFont="1" applyFill="1" applyBorder="1" applyAlignment="1">
      <alignment horizontal="right" vertical="center"/>
    </xf>
    <xf numFmtId="0" fontId="8" fillId="2" borderId="1" xfId="0" applyFont="1" applyFill="1" applyBorder="1" applyAlignment="1">
      <alignment horizontal="justify" vertical="center" wrapText="1"/>
    </xf>
    <xf numFmtId="0" fontId="7" fillId="0" borderId="0" xfId="0" applyFont="1" applyBorder="1" applyAlignment="1">
      <alignment horizontal="left"/>
    </xf>
    <xf numFmtId="0" fontId="9" fillId="0" borderId="0" xfId="0" applyFont="1" applyBorder="1" applyAlignment="1">
      <alignment horizontal="justify" vertical="center" wrapText="1"/>
    </xf>
    <xf numFmtId="0" fontId="4" fillId="0" borderId="0" xfId="0" applyFont="1" applyBorder="1" applyAlignment="1">
      <alignment vertical="top"/>
    </xf>
    <xf numFmtId="0" fontId="4" fillId="0" borderId="0" xfId="0" applyFont="1" applyBorder="1" applyAlignment="1">
      <alignment horizontal="left" vertical="top" indent="2"/>
    </xf>
    <xf numFmtId="0" fontId="31" fillId="0" borderId="0" xfId="0" applyFont="1" applyBorder="1" applyAlignment="1">
      <alignment horizontal="left" vertical="top" indent="2"/>
    </xf>
    <xf numFmtId="0" fontId="31" fillId="0" borderId="0" xfId="0" applyFont="1" applyFill="1" applyBorder="1" applyAlignment="1">
      <alignment horizontal="left" vertical="top" indent="2"/>
    </xf>
    <xf numFmtId="0" fontId="47" fillId="0" borderId="0" xfId="0" applyFont="1" applyBorder="1"/>
    <xf numFmtId="0" fontId="49" fillId="0" borderId="0" xfId="0" applyFont="1" applyAlignment="1">
      <alignment horizontal="left" vertical="center" indent="1"/>
    </xf>
    <xf numFmtId="0" fontId="8" fillId="2" borderId="1" xfId="0" applyFont="1" applyFill="1" applyBorder="1" applyAlignment="1">
      <alignment horizontal="justify" vertical="center" wrapText="1"/>
    </xf>
    <xf numFmtId="0" fontId="9" fillId="2" borderId="2" xfId="0" applyFont="1" applyFill="1" applyBorder="1" applyAlignment="1">
      <alignment horizontal="right" vertical="center" wrapText="1"/>
    </xf>
    <xf numFmtId="0" fontId="26" fillId="2" borderId="8" xfId="0" applyFont="1" applyFill="1" applyBorder="1" applyAlignment="1">
      <alignment horizontal="center" vertical="center" wrapText="1"/>
    </xf>
    <xf numFmtId="0" fontId="26" fillId="2" borderId="3" xfId="0" applyFont="1" applyFill="1" applyBorder="1" applyAlignment="1">
      <alignment horizontal="center" vertical="center" wrapText="1"/>
    </xf>
    <xf numFmtId="38" fontId="26" fillId="2" borderId="44" xfId="2" applyFont="1" applyFill="1" applyBorder="1" applyAlignment="1">
      <alignment horizontal="center" vertical="center" wrapText="1"/>
    </xf>
    <xf numFmtId="38" fontId="26" fillId="2" borderId="45" xfId="2"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38" fontId="26" fillId="2" borderId="34" xfId="2" applyFont="1" applyFill="1" applyBorder="1" applyAlignment="1">
      <alignment horizontal="center" vertical="center" wrapText="1"/>
    </xf>
    <xf numFmtId="38" fontId="26" fillId="2" borderId="35"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29" fillId="2" borderId="1" xfId="0" applyFont="1" applyFill="1" applyBorder="1" applyAlignment="1">
      <alignment horizontal="justify" vertical="center" wrapText="1"/>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7" fillId="0" borderId="2" xfId="0" applyFont="1" applyBorder="1" applyAlignment="1">
      <alignment horizontal="left"/>
    </xf>
    <xf numFmtId="0" fontId="49" fillId="0" borderId="0" xfId="0" applyFont="1" applyAlignment="1">
      <alignment horizontal="left"/>
    </xf>
    <xf numFmtId="0" fontId="23" fillId="0" borderId="1" xfId="0" applyFont="1" applyFill="1" applyBorder="1" applyAlignment="1">
      <alignment horizontal="left" vertical="center" wrapText="1"/>
    </xf>
    <xf numFmtId="0" fontId="2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36" xfId="0" applyFont="1" applyFill="1" applyBorder="1" applyAlignment="1">
      <alignment horizontal="center" vertical="center"/>
    </xf>
    <xf numFmtId="38" fontId="10" fillId="2" borderId="37" xfId="0" applyNumberFormat="1" applyFont="1" applyFill="1" applyBorder="1" applyAlignment="1">
      <alignment horizontal="center" vertical="center"/>
    </xf>
    <xf numFmtId="0" fontId="10" fillId="2" borderId="38" xfId="0" applyFont="1" applyFill="1" applyBorder="1" applyAlignment="1">
      <alignment horizontal="center" vertical="center"/>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7" xfId="0" applyNumberFormat="1" applyFont="1" applyFill="1" applyBorder="1" applyAlignment="1">
      <alignment horizontal="center" vertical="center"/>
    </xf>
    <xf numFmtId="177" fontId="10" fillId="2" borderId="38" xfId="0" applyNumberFormat="1" applyFont="1" applyFill="1" applyBorder="1" applyAlignment="1">
      <alignment horizontal="center" vertical="center"/>
    </xf>
    <xf numFmtId="0" fontId="49" fillId="0" borderId="0" xfId="0" applyFont="1" applyAlignment="1">
      <alignment horizontal="left" indent="1"/>
    </xf>
    <xf numFmtId="177" fontId="10" fillId="2" borderId="8" xfId="0" applyNumberFormat="1" applyFont="1" applyFill="1" applyBorder="1" applyAlignment="1">
      <alignment horizontal="center" vertical="center"/>
    </xf>
    <xf numFmtId="177" fontId="10" fillId="2" borderId="60" xfId="0" applyNumberFormat="1" applyFont="1" applyFill="1" applyBorder="1" applyAlignment="1">
      <alignment horizontal="center" vertical="center"/>
    </xf>
    <xf numFmtId="177" fontId="10" fillId="2" borderId="46" xfId="0" applyNumberFormat="1" applyFont="1" applyFill="1" applyBorder="1" applyAlignment="1">
      <alignment horizontal="center" vertical="center"/>
    </xf>
    <xf numFmtId="177" fontId="10" fillId="2" borderId="47" xfId="0" applyNumberFormat="1" applyFont="1" applyFill="1" applyBorder="1" applyAlignment="1">
      <alignment horizontal="center" vertical="center"/>
    </xf>
    <xf numFmtId="0" fontId="7" fillId="0" borderId="0" xfId="0" applyFont="1" applyAlignment="1">
      <alignment horizontal="center" wrapText="1"/>
    </xf>
    <xf numFmtId="0" fontId="29" fillId="2" borderId="18" xfId="0" applyFont="1" applyFill="1" applyBorder="1" applyAlignment="1">
      <alignment horizontal="right" vertical="center" wrapText="1"/>
    </xf>
    <xf numFmtId="177" fontId="26" fillId="2" borderId="44" xfId="2" applyNumberFormat="1" applyFont="1" applyFill="1" applyBorder="1" applyAlignment="1">
      <alignment horizontal="center" vertical="center" shrinkToFit="1"/>
    </xf>
    <xf numFmtId="177" fontId="26" fillId="2" borderId="45" xfId="2" applyNumberFormat="1" applyFont="1" applyFill="1" applyBorder="1" applyAlignment="1">
      <alignment horizontal="center" vertical="center" shrinkToFit="1"/>
    </xf>
    <xf numFmtId="177" fontId="26" fillId="2" borderId="56" xfId="2" applyNumberFormat="1" applyFont="1" applyFill="1" applyBorder="1" applyAlignment="1">
      <alignment horizontal="center" vertical="center" shrinkToFit="1"/>
    </xf>
    <xf numFmtId="177" fontId="26" fillId="2" borderId="57" xfId="2" applyNumberFormat="1" applyFont="1" applyFill="1" applyBorder="1" applyAlignment="1">
      <alignment horizontal="center" vertical="center" shrinkToFi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8" fillId="2" borderId="2" xfId="0" applyFont="1" applyFill="1" applyBorder="1" applyAlignment="1">
      <alignment horizontal="right" vertical="center" wrapText="1"/>
    </xf>
    <xf numFmtId="0" fontId="8" fillId="2" borderId="19"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8" fillId="2" borderId="18"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2" borderId="5"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40"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20" xfId="0" applyFont="1" applyBorder="1" applyAlignment="1">
      <alignment horizontal="justify"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19" xfId="0" applyFont="1" applyFill="1" applyBorder="1" applyAlignment="1">
      <alignment horizontal="right" vertical="center" wrapText="1"/>
    </xf>
    <xf numFmtId="177" fontId="10" fillId="2" borderId="37"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38" fontId="10" fillId="2" borderId="8" xfId="0" applyNumberFormat="1" applyFont="1" applyFill="1" applyBorder="1" applyAlignment="1">
      <alignment horizontal="center" vertical="center" wrapText="1"/>
    </xf>
    <xf numFmtId="38" fontId="10" fillId="2" borderId="2" xfId="0" applyNumberFormat="1" applyFont="1" applyFill="1" applyBorder="1" applyAlignment="1">
      <alignment horizontal="center" vertical="center" wrapText="1"/>
    </xf>
    <xf numFmtId="38" fontId="10" fillId="2" borderId="36" xfId="0" applyNumberFormat="1" applyFont="1" applyFill="1" applyBorder="1" applyAlignment="1">
      <alignment horizontal="center" vertical="center" wrapText="1"/>
    </xf>
    <xf numFmtId="38" fontId="10" fillId="2" borderId="6" xfId="0" applyNumberFormat="1" applyFont="1" applyFill="1" applyBorder="1" applyAlignment="1">
      <alignment horizontal="center" vertical="center" wrapText="1"/>
    </xf>
    <xf numFmtId="38" fontId="10" fillId="2" borderId="0" xfId="0" applyNumberFormat="1" applyFont="1" applyFill="1" applyBorder="1" applyAlignment="1">
      <alignment horizontal="center" vertical="center" wrapText="1"/>
    </xf>
    <xf numFmtId="38" fontId="10" fillId="2" borderId="26"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38" fontId="8" fillId="2" borderId="5" xfId="0" applyNumberFormat="1" applyFont="1" applyFill="1" applyBorder="1" applyAlignment="1">
      <alignment horizontal="center" vertical="center" wrapText="1"/>
    </xf>
    <xf numFmtId="38" fontId="8" fillId="2" borderId="64" xfId="0" applyNumberFormat="1" applyFont="1" applyFill="1" applyBorder="1" applyAlignment="1">
      <alignment horizontal="center" vertical="center" wrapText="1"/>
    </xf>
    <xf numFmtId="38" fontId="8" fillId="2" borderId="2"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38" fontId="8" fillId="2" borderId="8" xfId="0" applyNumberFormat="1" applyFont="1" applyFill="1" applyBorder="1" applyAlignment="1">
      <alignment horizontal="center" vertical="center" wrapText="1"/>
    </xf>
    <xf numFmtId="38" fontId="44" fillId="2" borderId="2" xfId="0" applyNumberFormat="1" applyFont="1" applyFill="1" applyBorder="1" applyAlignment="1">
      <alignment horizontal="center" vertical="center" wrapText="1"/>
    </xf>
    <xf numFmtId="177" fontId="10" fillId="2" borderId="46" xfId="0" applyNumberFormat="1" applyFont="1" applyFill="1" applyBorder="1" applyAlignment="1">
      <alignment horizontal="center" vertical="center" wrapText="1"/>
    </xf>
    <xf numFmtId="177" fontId="10" fillId="2" borderId="54" xfId="0" applyNumberFormat="1" applyFont="1" applyFill="1" applyBorder="1" applyAlignment="1">
      <alignment horizontal="center" vertical="center" wrapText="1"/>
    </xf>
    <xf numFmtId="177" fontId="10" fillId="2" borderId="47" xfId="0" applyNumberFormat="1" applyFont="1" applyFill="1" applyBorder="1" applyAlignment="1">
      <alignment horizontal="center" vertical="center" wrapText="1"/>
    </xf>
    <xf numFmtId="177" fontId="10" fillId="2" borderId="50" xfId="0" applyNumberFormat="1" applyFont="1" applyFill="1" applyBorder="1" applyAlignment="1">
      <alignment horizontal="center" vertical="center" wrapText="1"/>
    </xf>
    <xf numFmtId="177" fontId="10" fillId="2" borderId="55" xfId="0" applyNumberFormat="1" applyFont="1" applyFill="1" applyBorder="1" applyAlignment="1">
      <alignment horizontal="center" vertical="center" wrapText="1"/>
    </xf>
    <xf numFmtId="0" fontId="7" fillId="0" borderId="1" xfId="0" applyFont="1" applyFill="1" applyBorder="1" applyAlignment="1">
      <alignment horizontal="right" wrapText="1"/>
    </xf>
    <xf numFmtId="0" fontId="7" fillId="0" borderId="1" xfId="0" applyFont="1" applyFill="1" applyBorder="1" applyAlignment="1">
      <alignment horizontal="right"/>
    </xf>
    <xf numFmtId="0" fontId="7" fillId="0" borderId="0" xfId="0" applyFont="1" applyFill="1" applyAlignment="1">
      <alignment horizontal="right" wrapText="1"/>
    </xf>
    <xf numFmtId="187" fontId="7" fillId="0" borderId="0" xfId="0" applyNumberFormat="1" applyFont="1" applyFill="1" applyAlignment="1">
      <alignment horizontal="right" wrapText="1"/>
    </xf>
    <xf numFmtId="0" fontId="9" fillId="2" borderId="0"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25" fillId="0" borderId="19" xfId="0" applyFont="1" applyFill="1" applyBorder="1" applyAlignment="1">
      <alignment horizontal="center" vertical="center"/>
    </xf>
    <xf numFmtId="0" fontId="50" fillId="0" borderId="0" xfId="0" applyFont="1" applyAlignment="1">
      <alignment horizontal="left" wrapText="1" indent="1"/>
    </xf>
    <xf numFmtId="0" fontId="50" fillId="0" borderId="0" xfId="0" applyFont="1" applyAlignment="1">
      <alignment horizontal="left" inden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9" fillId="0" borderId="18" xfId="0" applyFont="1" applyBorder="1" applyAlignment="1">
      <alignment horizontal="right" vertic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0" fontId="44" fillId="2" borderId="2" xfId="0" applyFont="1" applyFill="1" applyBorder="1" applyAlignment="1">
      <alignment horizontal="center" vertical="center" wrapText="1"/>
    </xf>
    <xf numFmtId="0" fontId="44" fillId="2" borderId="0" xfId="0" applyFont="1" applyFill="1" applyBorder="1" applyAlignment="1">
      <alignment horizontal="center" vertical="center"/>
    </xf>
    <xf numFmtId="0" fontId="44" fillId="2" borderId="1" xfId="0" applyFont="1" applyFill="1" applyBorder="1" applyAlignment="1">
      <alignment horizontal="center" vertical="center"/>
    </xf>
    <xf numFmtId="0" fontId="9" fillId="0" borderId="0" xfId="0" applyFont="1" applyBorder="1" applyAlignment="1">
      <alignment horizontal="right" vertical="center" wrapText="1"/>
    </xf>
  </cellXfs>
  <cellStyles count="4">
    <cellStyle name="パーセント" xfId="1" builtinId="5"/>
    <cellStyle name="桁区切り" xfId="2" builtinId="6"/>
    <cellStyle name="標準" xfId="0" builtinId="0"/>
    <cellStyle name="標準 2" xfId="3"/>
  </cellStyles>
  <dxfs count="6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33CCFF"/>
      <color rgb="FF00CCFF"/>
      <color rgb="FFCCFFFF"/>
      <color rgb="FF8ECDF0"/>
      <color rgb="FF6699FF"/>
      <color rgb="FFE6F5FC"/>
      <color rgb="FF0033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xdr:rowOff>
    </xdr:from>
    <xdr:to>
      <xdr:col>2</xdr:col>
      <xdr:colOff>10582</xdr:colOff>
      <xdr:row>8</xdr:row>
      <xdr:rowOff>137584</xdr:rowOff>
    </xdr:to>
    <xdr:sp macro="" textlink="">
      <xdr:nvSpPr>
        <xdr:cNvPr id="2669446" name="Line 5"/>
        <xdr:cNvSpPr>
          <a:spLocks noChangeShapeType="1"/>
        </xdr:cNvSpPr>
      </xdr:nvSpPr>
      <xdr:spPr bwMode="auto">
        <a:xfrm>
          <a:off x="0" y="1270001"/>
          <a:ext cx="4773082"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2</xdr:col>
      <xdr:colOff>0</xdr:colOff>
      <xdr:row>26</xdr:row>
      <xdr:rowOff>123825</xdr:rowOff>
    </xdr:to>
    <xdr:sp macro="" textlink="">
      <xdr:nvSpPr>
        <xdr:cNvPr id="2669447" name="Line 6"/>
        <xdr:cNvSpPr>
          <a:spLocks noChangeShapeType="1"/>
        </xdr:cNvSpPr>
      </xdr:nvSpPr>
      <xdr:spPr bwMode="auto">
        <a:xfrm>
          <a:off x="0" y="3857625"/>
          <a:ext cx="3838575"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1</xdr:col>
      <xdr:colOff>2066925</xdr:colOff>
      <xdr:row>36</xdr:row>
      <xdr:rowOff>114300</xdr:rowOff>
    </xdr:to>
    <xdr:sp macro="" textlink="">
      <xdr:nvSpPr>
        <xdr:cNvPr id="2669448" name="Line 7"/>
        <xdr:cNvSpPr>
          <a:spLocks noChangeShapeType="1"/>
        </xdr:cNvSpPr>
      </xdr:nvSpPr>
      <xdr:spPr bwMode="auto">
        <a:xfrm>
          <a:off x="0" y="5448300"/>
          <a:ext cx="3800475" cy="257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9525</xdr:rowOff>
    </xdr:from>
    <xdr:to>
      <xdr:col>7</xdr:col>
      <xdr:colOff>0</xdr:colOff>
      <xdr:row>3</xdr:row>
      <xdr:rowOff>0</xdr:rowOff>
    </xdr:to>
    <xdr:sp macro="" textlink="">
      <xdr:nvSpPr>
        <xdr:cNvPr id="2669453" name="Rectangle 33"/>
        <xdr:cNvSpPr>
          <a:spLocks noChangeArrowheads="1"/>
        </xdr:cNvSpPr>
      </xdr:nvSpPr>
      <xdr:spPr bwMode="auto">
        <a:xfrm>
          <a:off x="0" y="9525"/>
          <a:ext cx="10696575"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66674</xdr:rowOff>
    </xdr:from>
    <xdr:to>
      <xdr:col>0</xdr:col>
      <xdr:colOff>142875</xdr:colOff>
      <xdr:row>5</xdr:row>
      <xdr:rowOff>247649</xdr:rowOff>
    </xdr:to>
    <xdr:sp macro="" textlink="">
      <xdr:nvSpPr>
        <xdr:cNvPr id="2669455" name="Rectangle 35"/>
        <xdr:cNvSpPr>
          <a:spLocks noChangeArrowheads="1"/>
        </xdr:cNvSpPr>
      </xdr:nvSpPr>
      <xdr:spPr bwMode="auto">
        <a:xfrm>
          <a:off x="19050" y="752474"/>
          <a:ext cx="1238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7</xdr:col>
      <xdr:colOff>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BEE1F6"/>
              </a:solidFill>
              <a:latin typeface="Arial Black"/>
            </a:rPr>
            <a:t>Consolidated Data</a:t>
          </a:r>
          <a:endParaRPr lang="ja-JP" altLang="en-US" sz="1150" b="0" i="0" u="none" strike="noStrike" baseline="0">
            <a:solidFill>
              <a:srgbClr val="BEE1F6"/>
            </a:solidFill>
            <a:latin typeface="Times New Roman"/>
            <a:cs typeface="Times New Roman"/>
          </a:endParaRPr>
        </a:p>
        <a:p>
          <a:pPr algn="l" rtl="0">
            <a:defRPr sz="1000"/>
          </a:pPr>
          <a:endParaRPr lang="ja-JP" altLang="en-US" i="0"/>
        </a:p>
      </xdr:txBody>
    </xdr:sp>
    <xdr:clientData/>
  </xdr:twoCellAnchor>
  <xdr:oneCellAnchor>
    <xdr:from>
      <xdr:col>7</xdr:col>
      <xdr:colOff>0</xdr:colOff>
      <xdr:row>53</xdr:row>
      <xdr:rowOff>9984</xdr:rowOff>
    </xdr:from>
    <xdr:ext cx="95475" cy="199670"/>
    <xdr:sp macro="" textlink="">
      <xdr:nvSpPr>
        <xdr:cNvPr id="23" name="Text Box 579"/>
        <xdr:cNvSpPr txBox="1">
          <a:spLocks noChangeArrowheads="1"/>
        </xdr:cNvSpPr>
      </xdr:nvSpPr>
      <xdr:spPr bwMode="auto">
        <a:xfrm>
          <a:off x="9362962" y="803215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0</xdr:col>
          <xdr:colOff>1276350</xdr:colOff>
          <xdr:row>3</xdr:row>
          <xdr:rowOff>0</xdr:rowOff>
        </xdr:from>
        <xdr:to>
          <xdr:col>1</xdr:col>
          <xdr:colOff>276225</xdr:colOff>
          <xdr:row>4</xdr:row>
          <xdr:rowOff>66675</xdr:rowOff>
        </xdr:to>
        <xdr:pic>
          <xdr:nvPicPr>
            <xdr:cNvPr id="29" name="図 28"/>
            <xdr:cNvPicPr>
              <a:picLocks noChangeAspect="1" noChangeArrowheads="1"/>
              <a:extLst>
                <a:ext uri="{84589F7E-364E-4C9E-8A38-B11213B215E9}">
                  <a14:cameraTool cellRange="#REF!" spid="_x0000_s3162445"/>
                </a:ext>
              </a:extLst>
            </xdr:cNvPicPr>
          </xdr:nvPicPr>
          <xdr:blipFill>
            <a:blip xmlns:r="http://schemas.openxmlformats.org/officeDocument/2006/relationships" r:embed="rId1"/>
            <a:srcRect/>
            <a:stretch>
              <a:fillRect/>
            </a:stretch>
          </xdr:blipFill>
          <xdr:spPr bwMode="auto">
            <a:xfrm>
              <a:off x="1276350" y="51435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1029427</xdr:colOff>
          <xdr:row>5</xdr:row>
          <xdr:rowOff>25644</xdr:rowOff>
        </xdr:from>
        <xdr:to>
          <xdr:col>1</xdr:col>
          <xdr:colOff>2309440</xdr:colOff>
          <xdr:row>5</xdr:row>
          <xdr:rowOff>263769</xdr:rowOff>
        </xdr:to>
        <xdr:pic>
          <xdr:nvPicPr>
            <xdr:cNvPr id="30" name="図 29"/>
            <xdr:cNvPicPr>
              <a:picLocks noChangeAspect="1" noChangeArrowheads="1"/>
              <a:extLst>
                <a:ext uri="{84589F7E-364E-4C9E-8A38-B11213B215E9}">
                  <a14:cameraTool cellRange="#REF!" spid="_x0000_s3162446"/>
                </a:ext>
              </a:extLst>
            </xdr:cNvPicPr>
          </xdr:nvPicPr>
          <xdr:blipFill>
            <a:blip xmlns:r="http://schemas.openxmlformats.org/officeDocument/2006/relationships" r:embed="rId2"/>
            <a:srcRect/>
            <a:stretch>
              <a:fillRect/>
            </a:stretch>
          </xdr:blipFill>
          <xdr:spPr bwMode="auto">
            <a:xfrm>
              <a:off x="3429727" y="787644"/>
              <a:ext cx="1280013"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49</xdr:row>
      <xdr:rowOff>0</xdr:rowOff>
    </xdr:from>
    <xdr:to>
      <xdr:col>4</xdr:col>
      <xdr:colOff>0</xdr:colOff>
      <xdr:row>49</xdr:row>
      <xdr:rowOff>0</xdr:rowOff>
    </xdr:to>
    <xdr:grpSp>
      <xdr:nvGrpSpPr>
        <xdr:cNvPr id="20" name="Group 4"/>
        <xdr:cNvGrpSpPr>
          <a:grpSpLocks/>
        </xdr:cNvGrpSpPr>
      </xdr:nvGrpSpPr>
      <xdr:grpSpPr bwMode="auto">
        <a:xfrm>
          <a:off x="6572250" y="72294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20</xdr:col>
      <xdr:colOff>0</xdr:colOff>
      <xdr:row>0</xdr:row>
      <xdr:rowOff>47625</xdr:rowOff>
    </xdr:from>
    <xdr:ext cx="172483" cy="199670"/>
    <xdr:sp macro="" textlink="">
      <xdr:nvSpPr>
        <xdr:cNvPr id="12" name="Text Box 190"/>
        <xdr:cNvSpPr txBox="1">
          <a:spLocks noChangeArrowheads="1"/>
        </xdr:cNvSpPr>
      </xdr:nvSpPr>
      <xdr:spPr bwMode="auto">
        <a:xfrm>
          <a:off x="10363200" y="4762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40</xdr:row>
      <xdr:rowOff>84948</xdr:rowOff>
    </xdr:from>
    <xdr:ext cx="8485026" cy="567843"/>
    <xdr:sp macro="" textlink="">
      <xdr:nvSpPr>
        <xdr:cNvPr id="25" name="テキスト ボックス 24"/>
        <xdr:cNvSpPr txBox="1"/>
      </xdr:nvSpPr>
      <xdr:spPr>
        <a:xfrm>
          <a:off x="0" y="6004055"/>
          <a:ext cx="8485026"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※1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twoCellAnchor>
    <xdr:from>
      <xdr:col>14</xdr:col>
      <xdr:colOff>427653</xdr:colOff>
      <xdr:row>7</xdr:row>
      <xdr:rowOff>9719</xdr:rowOff>
    </xdr:from>
    <xdr:to>
      <xdr:col>15</xdr:col>
      <xdr:colOff>342123</xdr:colOff>
      <xdr:row>8</xdr:row>
      <xdr:rowOff>111967</xdr:rowOff>
    </xdr:to>
    <xdr:sp macro="" textlink="">
      <xdr:nvSpPr>
        <xdr:cNvPr id="24" name="テキスト ボックス 23"/>
        <xdr:cNvSpPr txBox="1"/>
      </xdr:nvSpPr>
      <xdr:spPr>
        <a:xfrm>
          <a:off x="8037934" y="1156607"/>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14</xdr:col>
      <xdr:colOff>427653</xdr:colOff>
      <xdr:row>25</xdr:row>
      <xdr:rowOff>0</xdr:rowOff>
    </xdr:from>
    <xdr:to>
      <xdr:col>15</xdr:col>
      <xdr:colOff>342123</xdr:colOff>
      <xdr:row>26</xdr:row>
      <xdr:rowOff>102248</xdr:rowOff>
    </xdr:to>
    <xdr:sp macro="" textlink="">
      <xdr:nvSpPr>
        <xdr:cNvPr id="26" name="テキスト ボックス 25"/>
        <xdr:cNvSpPr txBox="1"/>
      </xdr:nvSpPr>
      <xdr:spPr>
        <a:xfrm>
          <a:off x="8037934" y="3984949"/>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20</xdr:col>
      <xdr:colOff>0</xdr:colOff>
      <xdr:row>48</xdr:row>
      <xdr:rowOff>152400</xdr:rowOff>
    </xdr:from>
    <xdr:ext cx="172483" cy="199670"/>
    <xdr:sp macro="" textlink="">
      <xdr:nvSpPr>
        <xdr:cNvPr id="9" name="Text Box 183"/>
        <xdr:cNvSpPr txBox="1">
          <a:spLocks noChangeArrowheads="1"/>
        </xdr:cNvSpPr>
      </xdr:nvSpPr>
      <xdr:spPr bwMode="auto">
        <a:xfrm>
          <a:off x="10277475" y="770572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40</xdr:row>
      <xdr:rowOff>65942</xdr:rowOff>
    </xdr:from>
    <xdr:ext cx="8324850" cy="567843"/>
    <xdr:sp macro="" textlink="">
      <xdr:nvSpPr>
        <xdr:cNvPr id="19" name="テキスト ボックス 18"/>
        <xdr:cNvSpPr txBox="1"/>
      </xdr:nvSpPr>
      <xdr:spPr>
        <a:xfrm>
          <a:off x="0" y="5952392"/>
          <a:ext cx="8324850"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※1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twoCellAnchor>
    <xdr:from>
      <xdr:col>14</xdr:col>
      <xdr:colOff>438150</xdr:colOff>
      <xdr:row>7</xdr:row>
      <xdr:rowOff>9525</xdr:rowOff>
    </xdr:from>
    <xdr:to>
      <xdr:col>15</xdr:col>
      <xdr:colOff>352425</xdr:colOff>
      <xdr:row>8</xdr:row>
      <xdr:rowOff>114300</xdr:rowOff>
    </xdr:to>
    <xdr:sp macro="" textlink="">
      <xdr:nvSpPr>
        <xdr:cNvPr id="18" name="テキスト ボックス 17"/>
        <xdr:cNvSpPr txBox="1"/>
      </xdr:nvSpPr>
      <xdr:spPr>
        <a:xfrm>
          <a:off x="8029575" y="11049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14</xdr:col>
      <xdr:colOff>419100</xdr:colOff>
      <xdr:row>25</xdr:row>
      <xdr:rowOff>9525</xdr:rowOff>
    </xdr:from>
    <xdr:to>
      <xdr:col>15</xdr:col>
      <xdr:colOff>333375</xdr:colOff>
      <xdr:row>26</xdr:row>
      <xdr:rowOff>114300</xdr:rowOff>
    </xdr:to>
    <xdr:sp macro="" textlink="">
      <xdr:nvSpPr>
        <xdr:cNvPr id="20" name="テキスト ボックス 19"/>
        <xdr:cNvSpPr txBox="1"/>
      </xdr:nvSpPr>
      <xdr:spPr>
        <a:xfrm>
          <a:off x="8010525" y="391477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104775</xdr:colOff>
      <xdr:row>42</xdr:row>
      <xdr:rowOff>133350</xdr:rowOff>
    </xdr:from>
    <xdr:to>
      <xdr:col>7</xdr:col>
      <xdr:colOff>97206</xdr:colOff>
      <xdr:row>42</xdr:row>
      <xdr:rowOff>371474</xdr:rowOff>
    </xdr:to>
    <xdr:sp macro="" textlink="">
      <xdr:nvSpPr>
        <xdr:cNvPr id="15" name="Text Box 14"/>
        <xdr:cNvSpPr txBox="1">
          <a:spLocks noChangeArrowheads="1"/>
        </xdr:cNvSpPr>
      </xdr:nvSpPr>
      <xdr:spPr bwMode="auto">
        <a:xfrm>
          <a:off x="104775" y="5886450"/>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20</xdr:col>
      <xdr:colOff>0</xdr:colOff>
      <xdr:row>0</xdr:row>
      <xdr:rowOff>62247</xdr:rowOff>
    </xdr:from>
    <xdr:ext cx="172483" cy="199670"/>
    <xdr:sp macro="" textlink="">
      <xdr:nvSpPr>
        <xdr:cNvPr id="11" name="Text Box 241"/>
        <xdr:cNvSpPr txBox="1">
          <a:spLocks noChangeArrowheads="1"/>
        </xdr:cNvSpPr>
      </xdr:nvSpPr>
      <xdr:spPr bwMode="auto">
        <a:xfrm>
          <a:off x="9872324" y="62247"/>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39</xdr:row>
      <xdr:rowOff>57150</xdr:rowOff>
    </xdr:from>
    <xdr:ext cx="7595367" cy="621752"/>
    <xdr:sp macro="" textlink="">
      <xdr:nvSpPr>
        <xdr:cNvPr id="17" name="テキスト ボックス 16"/>
        <xdr:cNvSpPr txBox="1"/>
      </xdr:nvSpPr>
      <xdr:spPr>
        <a:xfrm>
          <a:off x="19050" y="5295900"/>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2</xdr:col>
      <xdr:colOff>171450</xdr:colOff>
      <xdr:row>7</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15</xdr:col>
      <xdr:colOff>419100</xdr:colOff>
      <xdr:row>26</xdr:row>
      <xdr:rowOff>85725</xdr:rowOff>
    </xdr:from>
    <xdr:ext cx="319959" cy="209032"/>
    <xdr:sp macro="" textlink="">
      <xdr:nvSpPr>
        <xdr:cNvPr id="24" name="テキスト ボックス 23"/>
        <xdr:cNvSpPr txBox="1"/>
      </xdr:nvSpPr>
      <xdr:spPr>
        <a:xfrm>
          <a:off x="8143875" y="37147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15</xdr:col>
      <xdr:colOff>419100</xdr:colOff>
      <xdr:row>36</xdr:row>
      <xdr:rowOff>95250</xdr:rowOff>
    </xdr:from>
    <xdr:ext cx="319959" cy="209032"/>
    <xdr:sp macro="" textlink="">
      <xdr:nvSpPr>
        <xdr:cNvPr id="25" name="テキスト ボックス 24"/>
        <xdr:cNvSpPr txBox="1"/>
      </xdr:nvSpPr>
      <xdr:spPr>
        <a:xfrm>
          <a:off x="8143875" y="496252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15</xdr:col>
      <xdr:colOff>419100</xdr:colOff>
      <xdr:row>26</xdr:row>
      <xdr:rowOff>85725</xdr:rowOff>
    </xdr:from>
    <xdr:ext cx="319959" cy="209032"/>
    <xdr:sp macro="" textlink="">
      <xdr:nvSpPr>
        <xdr:cNvPr id="22" name="テキスト ボックス 21"/>
        <xdr:cNvSpPr txBox="1"/>
      </xdr:nvSpPr>
      <xdr:spPr>
        <a:xfrm>
          <a:off x="8143875" y="37147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15</xdr:col>
      <xdr:colOff>419100</xdr:colOff>
      <xdr:row>36</xdr:row>
      <xdr:rowOff>95250</xdr:rowOff>
    </xdr:from>
    <xdr:ext cx="319959" cy="209032"/>
    <xdr:sp macro="" textlink="">
      <xdr:nvSpPr>
        <xdr:cNvPr id="26" name="テキスト ボックス 25"/>
        <xdr:cNvSpPr txBox="1"/>
      </xdr:nvSpPr>
      <xdr:spPr>
        <a:xfrm>
          <a:off x="8143875" y="496252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12</xdr:col>
      <xdr:colOff>0</xdr:colOff>
      <xdr:row>0</xdr:row>
      <xdr:rowOff>0</xdr:rowOff>
    </xdr:from>
    <xdr:to>
      <xdr:col>12</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12</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43</xdr:row>
      <xdr:rowOff>76201</xdr:rowOff>
    </xdr:from>
    <xdr:to>
      <xdr:col>7</xdr:col>
      <xdr:colOff>9525</xdr:colOff>
      <xdr:row>46</xdr:row>
      <xdr:rowOff>1</xdr:rowOff>
    </xdr:to>
    <xdr:sp macro="" textlink="">
      <xdr:nvSpPr>
        <xdr:cNvPr id="14" name="Text Box 14"/>
        <xdr:cNvSpPr txBox="1">
          <a:spLocks noChangeArrowheads="1"/>
        </xdr:cNvSpPr>
      </xdr:nvSpPr>
      <xdr:spPr bwMode="auto">
        <a:xfrm>
          <a:off x="47625" y="6038851"/>
          <a:ext cx="5133975" cy="438150"/>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39688</xdr:colOff>
      <xdr:row>45</xdr:row>
      <xdr:rowOff>152401</xdr:rowOff>
    </xdr:from>
    <xdr:to>
      <xdr:col>6</xdr:col>
      <xdr:colOff>171450</xdr:colOff>
      <xdr:row>47</xdr:row>
      <xdr:rowOff>133351</xdr:rowOff>
    </xdr:to>
    <xdr:sp macro="" textlink="">
      <xdr:nvSpPr>
        <xdr:cNvPr id="15" name="Text Box 15"/>
        <xdr:cNvSpPr txBox="1">
          <a:spLocks noChangeArrowheads="1"/>
        </xdr:cNvSpPr>
      </xdr:nvSpPr>
      <xdr:spPr bwMode="auto">
        <a:xfrm>
          <a:off x="39688" y="6457951"/>
          <a:ext cx="4760912" cy="323850"/>
        </a:xfrm>
        <a:prstGeom prst="rect">
          <a:avLst/>
        </a:prstGeom>
        <a:noFill/>
        <a:ln w="9525">
          <a:noFill/>
          <a:miter lim="800000"/>
          <a:headEnd/>
          <a:tailEnd/>
        </a:ln>
      </xdr:spPr>
      <xdr:txBody>
        <a:bodyPr vertOverflow="clip" wrap="square" lIns="0" tIns="0" rIns="0" bIns="0" anchor="t" upright="1"/>
        <a:lstStyle/>
        <a:p>
          <a:pPr algn="l" rtl="0">
            <a:defRPr sz="1000"/>
          </a:pP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47626</xdr:colOff>
      <xdr:row>45</xdr:row>
      <xdr:rowOff>133352</xdr:rowOff>
    </xdr:from>
    <xdr:to>
      <xdr:col>2</xdr:col>
      <xdr:colOff>809626</xdr:colOff>
      <xdr:row>47</xdr:row>
      <xdr:rowOff>58738</xdr:rowOff>
    </xdr:to>
    <xdr:sp macro="" textlink="">
      <xdr:nvSpPr>
        <xdr:cNvPr id="16" name="Text Box 14"/>
        <xdr:cNvSpPr txBox="1">
          <a:spLocks noChangeArrowheads="1"/>
        </xdr:cNvSpPr>
      </xdr:nvSpPr>
      <xdr:spPr bwMode="auto">
        <a:xfrm>
          <a:off x="47626" y="6438902"/>
          <a:ext cx="1962150" cy="26828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13</xdr:col>
      <xdr:colOff>0</xdr:colOff>
      <xdr:row>52</xdr:row>
      <xdr:rowOff>68788</xdr:rowOff>
    </xdr:from>
    <xdr:ext cx="172483" cy="199670"/>
    <xdr:sp macro="" textlink="">
      <xdr:nvSpPr>
        <xdr:cNvPr id="17" name="Text Box 579"/>
        <xdr:cNvSpPr txBox="1">
          <a:spLocks noChangeArrowheads="1"/>
        </xdr:cNvSpPr>
      </xdr:nvSpPr>
      <xdr:spPr bwMode="auto">
        <a:xfrm>
          <a:off x="8537574" y="7574488"/>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5</xdr:col>
          <xdr:colOff>348503</xdr:colOff>
          <xdr:row>2</xdr:row>
          <xdr:rowOff>117662</xdr:rowOff>
        </xdr:to>
        <xdr:pic>
          <xdr:nvPicPr>
            <xdr:cNvPr id="21" name="図 20"/>
            <xdr:cNvPicPr>
              <a:picLocks noChangeAspect="1" noChangeArrowheads="1"/>
              <a:extLst>
                <a:ext uri="{84589F7E-364E-4C9E-8A38-B11213B215E9}">
                  <a14:cameraTool cellRange="#REF!" spid="_x0000_s3164490"/>
                </a:ext>
              </a:extLst>
            </xdr:cNvPicPr>
          </xdr:nvPicPr>
          <xdr:blipFill>
            <a:blip xmlns:r="http://schemas.openxmlformats.org/officeDocument/2006/relationships" r:embed="rId1"/>
            <a:srcRect/>
            <a:stretch>
              <a:fillRect/>
            </a:stretch>
          </xdr:blipFill>
          <xdr:spPr bwMode="auto">
            <a:xfrm>
              <a:off x="3027269" y="215713"/>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xdr:row>
          <xdr:rowOff>238125</xdr:rowOff>
        </xdr:from>
        <xdr:to>
          <xdr:col>11</xdr:col>
          <xdr:colOff>342900</xdr:colOff>
          <xdr:row>4</xdr:row>
          <xdr:rowOff>0</xdr:rowOff>
        </xdr:to>
        <xdr:pic>
          <xdr:nvPicPr>
            <xdr:cNvPr id="22" name="図 21"/>
            <xdr:cNvPicPr>
              <a:picLocks noChangeAspect="1" noChangeArrowheads="1"/>
              <a:extLst>
                <a:ext uri="{84589F7E-364E-4C9E-8A38-B11213B215E9}">
                  <a14:cameraTool cellRange="#REF!" spid="_x0000_s3164491"/>
                </a:ext>
              </a:extLst>
            </xdr:cNvPicPr>
          </xdr:nvPicPr>
          <xdr:blipFill>
            <a:blip xmlns:r="http://schemas.openxmlformats.org/officeDocument/2006/relationships" r:embed="rId2"/>
            <a:srcRect/>
            <a:stretch>
              <a:fillRect/>
            </a:stretch>
          </xdr:blipFill>
          <xdr:spPr bwMode="auto">
            <a:xfrm>
              <a:off x="6248400" y="8001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123823</xdr:rowOff>
    </xdr:from>
    <xdr:to>
      <xdr:col>0</xdr:col>
      <xdr:colOff>148939</xdr:colOff>
      <xdr:row>15</xdr:row>
      <xdr:rowOff>261819</xdr:rowOff>
    </xdr:to>
    <xdr:sp macro="" textlink="">
      <xdr:nvSpPr>
        <xdr:cNvPr id="2845451"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537879</xdr:colOff>
      <xdr:row>0</xdr:row>
      <xdr:rowOff>80620</xdr:rowOff>
    </xdr:from>
    <xdr:ext cx="95475" cy="199670"/>
    <xdr:sp macro="" textlink="">
      <xdr:nvSpPr>
        <xdr:cNvPr id="24" name="Text Box 723"/>
        <xdr:cNvSpPr txBox="1">
          <a:spLocks noChangeArrowheads="1"/>
        </xdr:cNvSpPr>
      </xdr:nvSpPr>
      <xdr:spPr bwMode="auto">
        <a:xfrm>
          <a:off x="10230967" y="8062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14</xdr:row>
      <xdr:rowOff>0</xdr:rowOff>
    </xdr:from>
    <xdr:ext cx="1667957" cy="374783"/>
    <xdr:sp macro="" textlink="">
      <xdr:nvSpPr>
        <xdr:cNvPr id="28" name="テキスト ボックス 27"/>
        <xdr:cNvSpPr txBox="1"/>
      </xdr:nvSpPr>
      <xdr:spPr>
        <a:xfrm>
          <a:off x="85725" y="2190750"/>
          <a:ext cx="166795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11</xdr:col>
      <xdr:colOff>0</xdr:colOff>
      <xdr:row>3</xdr:row>
      <xdr:rowOff>35682</xdr:rowOff>
    </xdr:to>
    <xdr:grpSp>
      <xdr:nvGrpSpPr>
        <xdr:cNvPr id="2796920" name="Group 15"/>
        <xdr:cNvGrpSpPr>
          <a:grpSpLocks/>
        </xdr:cNvGrpSpPr>
      </xdr:nvGrpSpPr>
      <xdr:grpSpPr bwMode="auto">
        <a:xfrm>
          <a:off x="-207" y="19050"/>
          <a:ext cx="9677607" cy="692907"/>
          <a:chOff x="706" y="624"/>
          <a:chExt cx="15870" cy="851"/>
        </a:xfrm>
      </xdr:grpSpPr>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37" y="1080"/>
            <a:ext cx="199" cy="39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11</xdr:col>
      <xdr:colOff>0</xdr:colOff>
      <xdr:row>46</xdr:row>
      <xdr:rowOff>38100</xdr:rowOff>
    </xdr:from>
    <xdr:ext cx="95475" cy="199670"/>
    <xdr:sp macro="" textlink="">
      <xdr:nvSpPr>
        <xdr:cNvPr id="12" name="Text Box 305"/>
        <xdr:cNvSpPr txBox="1">
          <a:spLocks noChangeArrowheads="1"/>
        </xdr:cNvSpPr>
      </xdr:nvSpPr>
      <xdr:spPr bwMode="auto">
        <a:xfrm>
          <a:off x="9814982" y="74580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chemeClr val="tx1"/>
            </a:solidFill>
            <a:effectLst/>
            <a:uLnTx/>
            <a:uFillTx/>
            <a:latin typeface="ＭＳ Ｐゴシック"/>
            <a:ea typeface="+mn-ea"/>
            <a:cs typeface="+mn-cs"/>
          </a:endParaRPr>
        </a:p>
      </xdr:txBody>
    </xdr:sp>
    <xdr:clientData/>
  </xdr:one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12</xdr:col>
      <xdr:colOff>0</xdr:colOff>
      <xdr:row>0</xdr:row>
      <xdr:rowOff>79374</xdr:rowOff>
    </xdr:from>
    <xdr:ext cx="95475" cy="199670"/>
    <xdr:sp macro="" textlink="">
      <xdr:nvSpPr>
        <xdr:cNvPr id="8" name="Text Box 152"/>
        <xdr:cNvSpPr txBox="1">
          <a:spLocks noChangeArrowheads="1"/>
        </xdr:cNvSpPr>
      </xdr:nvSpPr>
      <xdr:spPr bwMode="auto">
        <a:xfrm>
          <a:off x="9976907" y="7937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7</xdr:col>
      <xdr:colOff>0</xdr:colOff>
      <xdr:row>3</xdr:row>
      <xdr:rowOff>48572</xdr:rowOff>
    </xdr:to>
    <xdr:grpSp>
      <xdr:nvGrpSpPr>
        <xdr:cNvPr id="2351016" name="Group 2"/>
        <xdr:cNvGrpSpPr>
          <a:grpSpLocks/>
        </xdr:cNvGrpSpPr>
      </xdr:nvGrpSpPr>
      <xdr:grpSpPr bwMode="auto">
        <a:xfrm>
          <a:off x="28575" y="28575"/>
          <a:ext cx="9277350" cy="696272"/>
          <a:chOff x="737" y="624"/>
          <a:chExt cx="15995" cy="851"/>
        </a:xfrm>
      </xdr:grpSpPr>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53"/>
            <a:ext cx="15976"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1018" name="Rectangle 3"/>
          <xdr:cNvSpPr>
            <a:spLocks noChangeArrowheads="1"/>
          </xdr:cNvSpPr>
        </xdr:nvSpPr>
        <xdr:spPr bwMode="auto">
          <a:xfrm>
            <a:off x="737" y="1043"/>
            <a:ext cx="194" cy="4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7</xdr:col>
      <xdr:colOff>0</xdr:colOff>
      <xdr:row>52</xdr:row>
      <xdr:rowOff>66675</xdr:rowOff>
    </xdr:from>
    <xdr:ext cx="95475" cy="199670"/>
    <xdr:sp macro="" textlink="">
      <xdr:nvSpPr>
        <xdr:cNvPr id="16" name="Text Box 291"/>
        <xdr:cNvSpPr txBox="1">
          <a:spLocks noChangeArrowheads="1"/>
        </xdr:cNvSpPr>
      </xdr:nvSpPr>
      <xdr:spPr bwMode="auto">
        <a:xfrm>
          <a:off x="9458325" y="78009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3163467"/>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3163468"/>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4</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0</xdr:colOff>
      <xdr:row>0</xdr:row>
      <xdr:rowOff>19050</xdr:rowOff>
    </xdr:from>
    <xdr:ext cx="171675" cy="200024"/>
    <xdr:sp macro="" textlink="">
      <xdr:nvSpPr>
        <xdr:cNvPr id="10" name="Text Box 255"/>
        <xdr:cNvSpPr txBox="1">
          <a:spLocks noChangeArrowheads="1"/>
        </xdr:cNvSpPr>
      </xdr:nvSpPr>
      <xdr:spPr bwMode="auto">
        <a:xfrm>
          <a:off x="8696325" y="19050"/>
          <a:ext cx="171675" cy="200024"/>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3185991"/>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3185992"/>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0</xdr:colOff>
      <xdr:row>46</xdr:row>
      <xdr:rowOff>149412</xdr:rowOff>
    </xdr:from>
    <xdr:ext cx="95475" cy="199670"/>
    <xdr:sp macro="" textlink="">
      <xdr:nvSpPr>
        <xdr:cNvPr id="4" name="Text Box 39"/>
        <xdr:cNvSpPr txBox="1">
          <a:spLocks noChangeArrowheads="1"/>
        </xdr:cNvSpPr>
      </xdr:nvSpPr>
      <xdr:spPr bwMode="auto">
        <a:xfrm>
          <a:off x="9742437" y="804650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4</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45</xdr:row>
      <xdr:rowOff>0</xdr:rowOff>
    </xdr:from>
    <xdr:to>
      <xdr:col>0</xdr:col>
      <xdr:colOff>104775</xdr:colOff>
      <xdr:row>45</xdr:row>
      <xdr:rowOff>283486</xdr:rowOff>
    </xdr:to>
    <xdr:sp macro="" textlink="">
      <xdr:nvSpPr>
        <xdr:cNvPr id="2899498" name="Rectangle 7"/>
        <xdr:cNvSpPr>
          <a:spLocks noChangeArrowheads="1"/>
        </xdr:cNvSpPr>
      </xdr:nvSpPr>
      <xdr:spPr bwMode="auto">
        <a:xfrm>
          <a:off x="0" y="5972175"/>
          <a:ext cx="104775" cy="28348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9493</xdr:colOff>
      <xdr:row>0</xdr:row>
      <xdr:rowOff>18855</xdr:rowOff>
    </xdr:from>
    <xdr:to>
      <xdr:col>20</xdr:col>
      <xdr:colOff>6246</xdr:colOff>
      <xdr:row>3</xdr:row>
      <xdr:rowOff>15725</xdr:rowOff>
    </xdr:to>
    <xdr:grpSp>
      <xdr:nvGrpSpPr>
        <xdr:cNvPr id="2899485" name="Group 20"/>
        <xdr:cNvGrpSpPr>
          <a:grpSpLocks/>
        </xdr:cNvGrpSpPr>
      </xdr:nvGrpSpPr>
      <xdr:grpSpPr bwMode="auto">
        <a:xfrm>
          <a:off x="9493" y="18855"/>
          <a:ext cx="11531528" cy="673145"/>
          <a:chOff x="723" y="851"/>
          <a:chExt cx="15364" cy="851"/>
        </a:xfrm>
      </xdr:grpSpPr>
      <xdr:grpSp>
        <xdr:nvGrpSpPr>
          <xdr:cNvPr id="2899490" name="Group 22"/>
          <xdr:cNvGrpSpPr>
            <a:grpSpLocks/>
          </xdr:cNvGrpSpPr>
        </xdr:nvGrpSpPr>
        <xdr:grpSpPr bwMode="auto">
          <a:xfrm>
            <a:off x="737" y="851"/>
            <a:ext cx="203" cy="851"/>
            <a:chOff x="737" y="851"/>
            <a:chExt cx="203" cy="851"/>
          </a:xfrm>
        </xdr:grpSpPr>
        <xdr:sp macro="" textlink="">
          <xdr:nvSpPr>
            <xdr:cNvPr id="2899493" name="Rectangle 24"/>
            <xdr:cNvSpPr>
              <a:spLocks noChangeArrowheads="1"/>
            </xdr:cNvSpPr>
          </xdr:nvSpPr>
          <xdr:spPr bwMode="auto">
            <a:xfrm>
              <a:off x="737" y="851"/>
              <a:ext cx="203"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37" y="1279"/>
              <a:ext cx="203" cy="4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20</xdr:row>
      <xdr:rowOff>19050</xdr:rowOff>
    </xdr:from>
    <xdr:to>
      <xdr:col>0</xdr:col>
      <xdr:colOff>114300</xdr:colOff>
      <xdr:row>21</xdr:row>
      <xdr:rowOff>285750</xdr:rowOff>
    </xdr:to>
    <xdr:sp macro="" textlink="">
      <xdr:nvSpPr>
        <xdr:cNvPr id="2899487" name="Rectangle 4"/>
        <xdr:cNvSpPr>
          <a:spLocks noChangeArrowheads="1"/>
        </xdr:cNvSpPr>
      </xdr:nvSpPr>
      <xdr:spPr bwMode="auto">
        <a:xfrm>
          <a:off x="0" y="2847975"/>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72259</xdr:colOff>
      <xdr:row>18</xdr:row>
      <xdr:rowOff>29639</xdr:rowOff>
    </xdr:from>
    <xdr:to>
      <xdr:col>4</xdr:col>
      <xdr:colOff>188673</xdr:colOff>
      <xdr:row>19</xdr:row>
      <xdr:rowOff>28575</xdr:rowOff>
    </xdr:to>
    <xdr:sp macro="" textlink="">
      <xdr:nvSpPr>
        <xdr:cNvPr id="27" name="Text Box 14"/>
        <xdr:cNvSpPr txBox="1">
          <a:spLocks noChangeArrowheads="1"/>
        </xdr:cNvSpPr>
      </xdr:nvSpPr>
      <xdr:spPr bwMode="auto">
        <a:xfrm>
          <a:off x="72259" y="2620439"/>
          <a:ext cx="2564339" cy="141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0</xdr:col>
      <xdr:colOff>0</xdr:colOff>
      <xdr:row>38</xdr:row>
      <xdr:rowOff>96709</xdr:rowOff>
    </xdr:from>
    <xdr:ext cx="5406258" cy="567843"/>
    <xdr:sp macro="" textlink="">
      <xdr:nvSpPr>
        <xdr:cNvPr id="2" name="テキスト ボックス 1"/>
        <xdr:cNvSpPr txBox="1"/>
      </xdr:nvSpPr>
      <xdr:spPr>
        <a:xfrm>
          <a:off x="0" y="5473042"/>
          <a:ext cx="5406258"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※1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a:t>
          </a:r>
        </a:p>
        <a:p>
          <a:r>
            <a:rPr lang="en-US" altLang="ja-JP" sz="550">
              <a:solidFill>
                <a:srgbClr val="00A0DD"/>
              </a:solidFill>
              <a:effectLst/>
              <a:latin typeface="Arial" panose="020B0604020202020204" pitchFamily="34" charset="0"/>
              <a:ea typeface="+mn-ea"/>
              <a:cs typeface="Arial" panose="020B0604020202020204" pitchFamily="34" charset="0"/>
            </a:rPr>
            <a:t>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a:t>
          </a:r>
        </a:p>
        <a:p>
          <a:r>
            <a:rPr lang="en-US" altLang="ja-JP" sz="550">
              <a:solidFill>
                <a:srgbClr val="00A0DD"/>
              </a:solidFill>
              <a:effectLst/>
              <a:latin typeface="Arial" panose="020B0604020202020204" pitchFamily="34" charset="0"/>
              <a:ea typeface="+mn-ea"/>
              <a:cs typeface="Arial" panose="020B0604020202020204" pitchFamily="34" charset="0"/>
            </a:rPr>
            <a:t>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oneCellAnchor>
    <xdr:from>
      <xdr:col>21</xdr:col>
      <xdr:colOff>43295</xdr:colOff>
      <xdr:row>0</xdr:row>
      <xdr:rowOff>9525</xdr:rowOff>
    </xdr:from>
    <xdr:ext cx="95475" cy="199670"/>
    <xdr:sp macro="" textlink="">
      <xdr:nvSpPr>
        <xdr:cNvPr id="26" name="Text Box 771"/>
        <xdr:cNvSpPr txBox="1">
          <a:spLocks noChangeArrowheads="1"/>
        </xdr:cNvSpPr>
      </xdr:nvSpPr>
      <xdr:spPr bwMode="auto">
        <a:xfrm>
          <a:off x="11739995" y="95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57150</xdr:colOff>
      <xdr:row>19</xdr:row>
      <xdr:rowOff>133350</xdr:rowOff>
    </xdr:from>
    <xdr:ext cx="1157753" cy="374783"/>
    <xdr:sp macro="" textlink="">
      <xdr:nvSpPr>
        <xdr:cNvPr id="30" name="テキスト ボックス 29"/>
        <xdr:cNvSpPr txBox="1"/>
      </xdr:nvSpPr>
      <xdr:spPr>
        <a:xfrm>
          <a:off x="57150" y="28194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47625</xdr:colOff>
      <xdr:row>43</xdr:row>
      <xdr:rowOff>293228</xdr:rowOff>
    </xdr:from>
    <xdr:ext cx="1310295" cy="374783"/>
    <xdr:sp macro="" textlink="">
      <xdr:nvSpPr>
        <xdr:cNvPr id="31" name="テキスト ボックス 30"/>
        <xdr:cNvSpPr txBox="1"/>
      </xdr:nvSpPr>
      <xdr:spPr>
        <a:xfrm>
          <a:off x="47625" y="5903453"/>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342900</xdr:colOff>
          <xdr:row>0</xdr:row>
          <xdr:rowOff>114300</xdr:rowOff>
        </xdr:from>
        <xdr:to>
          <xdr:col>7</xdr:col>
          <xdr:colOff>215965</xdr:colOff>
          <xdr:row>2</xdr:row>
          <xdr:rowOff>9525</xdr:rowOff>
        </xdr:to>
        <xdr:pic>
          <xdr:nvPicPr>
            <xdr:cNvPr id="34" name="図 33"/>
            <xdr:cNvPicPr>
              <a:picLocks noChangeAspect="1" noChangeArrowheads="1"/>
              <a:extLst>
                <a:ext uri="{84589F7E-364E-4C9E-8A38-B11213B215E9}">
                  <a14:cameraTool cellRange="#REF!" spid="_x0000_s3187016"/>
                </a:ext>
              </a:extLst>
            </xdr:cNvPicPr>
          </xdr:nvPicPr>
          <xdr:blipFill>
            <a:blip xmlns:r="http://schemas.openxmlformats.org/officeDocument/2006/relationships" r:embed="rId1"/>
            <a:srcRect/>
            <a:stretch>
              <a:fillRect/>
            </a:stretch>
          </xdr:blipFill>
          <xdr:spPr bwMode="auto">
            <a:xfrm>
              <a:off x="2489200" y="11430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55983</xdr:colOff>
          <xdr:row>2</xdr:row>
          <xdr:rowOff>93625</xdr:rowOff>
        </xdr:from>
        <xdr:to>
          <xdr:col>11</xdr:col>
          <xdr:colOff>248864</xdr:colOff>
          <xdr:row>3</xdr:row>
          <xdr:rowOff>446</xdr:rowOff>
        </xdr:to>
        <xdr:pic>
          <xdr:nvPicPr>
            <xdr:cNvPr id="35" name="図 34"/>
            <xdr:cNvPicPr>
              <a:picLocks noChangeAspect="1" noChangeArrowheads="1"/>
              <a:extLst>
                <a:ext uri="{84589F7E-364E-4C9E-8A38-B11213B215E9}">
                  <a14:cameraTool cellRange="#REF!" spid="_x0000_s3187017"/>
                </a:ext>
              </a:extLst>
            </xdr:cNvPicPr>
          </xdr:nvPicPr>
          <xdr:blipFill>
            <a:blip xmlns:r="http://schemas.openxmlformats.org/officeDocument/2006/relationships" r:embed="rId2"/>
            <a:srcRect/>
            <a:stretch>
              <a:fillRect/>
            </a:stretch>
          </xdr:blipFill>
          <xdr:spPr bwMode="auto">
            <a:xfrm>
              <a:off x="5104233" y="438906"/>
              <a:ext cx="1276350"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46</xdr:row>
      <xdr:rowOff>9719</xdr:rowOff>
    </xdr:from>
    <xdr:to>
      <xdr:col>4</xdr:col>
      <xdr:colOff>0</xdr:colOff>
      <xdr:row>50</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619125</xdr:colOff>
      <xdr:row>49</xdr:row>
      <xdr:rowOff>66675</xdr:rowOff>
    </xdr:from>
    <xdr:to>
      <xdr:col>3</xdr:col>
      <xdr:colOff>114300</xdr:colOff>
      <xdr:row>51</xdr:row>
      <xdr:rowOff>28575</xdr:rowOff>
    </xdr:to>
    <xdr:sp macro="" textlink="">
      <xdr:nvSpPr>
        <xdr:cNvPr id="33" name="テキスト ボックス 32"/>
        <xdr:cNvSpPr txBox="1"/>
      </xdr:nvSpPr>
      <xdr:spPr>
        <a:xfrm>
          <a:off x="866775" y="67437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※3</a:t>
          </a:r>
          <a:endParaRPr kumimoji="1" lang="ja-JP" altLang="en-US" sz="800">
            <a:latin typeface="+mj-ea"/>
            <a:ea typeface="+mj-ea"/>
          </a:endParaRPr>
        </a:p>
      </xdr:txBody>
    </xdr:sp>
    <xdr:clientData/>
  </xdr:twoCellAnchor>
  <xdr:oneCellAnchor>
    <xdr:from>
      <xdr:col>0</xdr:col>
      <xdr:colOff>0</xdr:colOff>
      <xdr:row>56</xdr:row>
      <xdr:rowOff>19050</xdr:rowOff>
    </xdr:from>
    <xdr:ext cx="7595367" cy="621752"/>
    <xdr:sp macro="" textlink="">
      <xdr:nvSpPr>
        <xdr:cNvPr id="32" name="テキスト ボックス 31"/>
        <xdr:cNvSpPr txBox="1"/>
      </xdr:nvSpPr>
      <xdr:spPr>
        <a:xfrm>
          <a:off x="0" y="7591425"/>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※3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※3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※4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※4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16</xdr:col>
      <xdr:colOff>0</xdr:colOff>
      <xdr:row>53</xdr:row>
      <xdr:rowOff>95250</xdr:rowOff>
    </xdr:from>
    <xdr:ext cx="319959" cy="209032"/>
    <xdr:sp macro="" textlink="">
      <xdr:nvSpPr>
        <xdr:cNvPr id="36" name="テキスト ボックス 35"/>
        <xdr:cNvSpPr txBox="1"/>
      </xdr:nvSpPr>
      <xdr:spPr>
        <a:xfrm>
          <a:off x="8505825" y="728662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※4</a:t>
          </a:r>
          <a:endParaRPr kumimoji="1" lang="ja-JP" altLang="en-US" sz="700"/>
        </a:p>
      </xdr:txBody>
    </xdr:sp>
    <xdr:clientData/>
  </xdr:oneCellAnchor>
  <xdr:twoCellAnchor>
    <xdr:from>
      <xdr:col>0</xdr:col>
      <xdr:colOff>0</xdr:colOff>
      <xdr:row>22</xdr:row>
      <xdr:rowOff>0</xdr:rowOff>
    </xdr:from>
    <xdr:to>
      <xdr:col>4</xdr:col>
      <xdr:colOff>0</xdr:colOff>
      <xdr:row>27</xdr:row>
      <xdr:rowOff>0</xdr:rowOff>
    </xdr:to>
    <xdr:sp macro="" textlink="">
      <xdr:nvSpPr>
        <xdr:cNvPr id="37" name="Line 2"/>
        <xdr:cNvSpPr>
          <a:spLocks noChangeShapeType="1"/>
        </xdr:cNvSpPr>
      </xdr:nvSpPr>
      <xdr:spPr bwMode="auto">
        <a:xfrm>
          <a:off x="0" y="3219450"/>
          <a:ext cx="2447925"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xdr:colOff>
      <xdr:row>23</xdr:row>
      <xdr:rowOff>0</xdr:rowOff>
    </xdr:from>
    <xdr:to>
      <xdr:col>6</xdr:col>
      <xdr:colOff>381001</xdr:colOff>
      <xdr:row>24</xdr:row>
      <xdr:rowOff>104775</xdr:rowOff>
    </xdr:to>
    <xdr:sp macro="" textlink="">
      <xdr:nvSpPr>
        <xdr:cNvPr id="38" name="テキスト ボックス 37"/>
        <xdr:cNvSpPr txBox="1"/>
      </xdr:nvSpPr>
      <xdr:spPr>
        <a:xfrm>
          <a:off x="3533776" y="337185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11</xdr:col>
      <xdr:colOff>0</xdr:colOff>
      <xdr:row>21</xdr:row>
      <xdr:rowOff>317499</xdr:rowOff>
    </xdr:from>
    <xdr:to>
      <xdr:col>16</xdr:col>
      <xdr:colOff>0</xdr:colOff>
      <xdr:row>27</xdr:row>
      <xdr:rowOff>10582</xdr:rowOff>
    </xdr:to>
    <xdr:sp macro="" textlink="">
      <xdr:nvSpPr>
        <xdr:cNvPr id="47" name="Line 2"/>
        <xdr:cNvSpPr>
          <a:spLocks noChangeShapeType="1"/>
        </xdr:cNvSpPr>
      </xdr:nvSpPr>
      <xdr:spPr bwMode="auto">
        <a:xfrm>
          <a:off x="6159500" y="3185582"/>
          <a:ext cx="2741083" cy="68791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20</xdr:row>
      <xdr:rowOff>5291</xdr:rowOff>
    </xdr:from>
    <xdr:to>
      <xdr:col>11</xdr:col>
      <xdr:colOff>114300</xdr:colOff>
      <xdr:row>21</xdr:row>
      <xdr:rowOff>275166</xdr:rowOff>
    </xdr:to>
    <xdr:sp macro="" textlink="">
      <xdr:nvSpPr>
        <xdr:cNvPr id="48" name="Rectangle 4"/>
        <xdr:cNvSpPr>
          <a:spLocks noChangeArrowheads="1"/>
        </xdr:cNvSpPr>
      </xdr:nvSpPr>
      <xdr:spPr bwMode="auto">
        <a:xfrm>
          <a:off x="6134100" y="2796116"/>
          <a:ext cx="114300" cy="29845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57150</xdr:colOff>
      <xdr:row>19</xdr:row>
      <xdr:rowOff>47625</xdr:rowOff>
    </xdr:from>
    <xdr:ext cx="1157753" cy="374783"/>
    <xdr:sp macro="" textlink="">
      <xdr:nvSpPr>
        <xdr:cNvPr id="49" name="テキスト ボックス 48"/>
        <xdr:cNvSpPr txBox="1"/>
      </xdr:nvSpPr>
      <xdr:spPr>
        <a:xfrm>
          <a:off x="6191250" y="27813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11</xdr:col>
      <xdr:colOff>95250</xdr:colOff>
      <xdr:row>41</xdr:row>
      <xdr:rowOff>31751</xdr:rowOff>
    </xdr:from>
    <xdr:ext cx="4267200" cy="444499"/>
    <xdr:sp macro="" textlink="">
      <xdr:nvSpPr>
        <xdr:cNvPr id="50" name="テキスト ボックス 49"/>
        <xdr:cNvSpPr txBox="1"/>
      </xdr:nvSpPr>
      <xdr:spPr>
        <a:xfrm>
          <a:off x="6229350" y="5727701"/>
          <a:ext cx="4267200" cy="444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※3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※3 Clinical laboratory information systems, sales of third-party products, others </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20</xdr:col>
      <xdr:colOff>0</xdr:colOff>
      <xdr:row>47</xdr:row>
      <xdr:rowOff>52754</xdr:rowOff>
    </xdr:from>
    <xdr:ext cx="95475" cy="199670"/>
    <xdr:sp macro="" textlink="">
      <xdr:nvSpPr>
        <xdr:cNvPr id="10" name="Text Box 267"/>
        <xdr:cNvSpPr txBox="1">
          <a:spLocks noChangeArrowheads="1"/>
        </xdr:cNvSpPr>
      </xdr:nvSpPr>
      <xdr:spPr bwMode="auto">
        <a:xfrm>
          <a:off x="10528789" y="744415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40</xdr:row>
      <xdr:rowOff>38100</xdr:rowOff>
    </xdr:from>
    <xdr:ext cx="8258175" cy="567843"/>
    <xdr:sp macro="" textlink="">
      <xdr:nvSpPr>
        <xdr:cNvPr id="16" name="テキスト ボックス 15"/>
        <xdr:cNvSpPr txBox="1"/>
      </xdr:nvSpPr>
      <xdr:spPr>
        <a:xfrm>
          <a:off x="0" y="5962650"/>
          <a:ext cx="8258175"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1</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twoCellAnchor>
    <xdr:from>
      <xdr:col>14</xdr:col>
      <xdr:colOff>447675</xdr:colOff>
      <xdr:row>7</xdr:row>
      <xdr:rowOff>9525</xdr:rowOff>
    </xdr:from>
    <xdr:to>
      <xdr:col>15</xdr:col>
      <xdr:colOff>361950</xdr:colOff>
      <xdr:row>8</xdr:row>
      <xdr:rowOff>114300</xdr:rowOff>
    </xdr:to>
    <xdr:sp macro="" textlink="">
      <xdr:nvSpPr>
        <xdr:cNvPr id="17" name="テキスト ボックス 16"/>
        <xdr:cNvSpPr txBox="1"/>
      </xdr:nvSpPr>
      <xdr:spPr>
        <a:xfrm>
          <a:off x="8201025" y="11430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14</xdr:col>
      <xdr:colOff>419100</xdr:colOff>
      <xdr:row>25</xdr:row>
      <xdr:rowOff>19050</xdr:rowOff>
    </xdr:from>
    <xdr:to>
      <xdr:col>15</xdr:col>
      <xdr:colOff>333375</xdr:colOff>
      <xdr:row>27</xdr:row>
      <xdr:rowOff>0</xdr:rowOff>
    </xdr:to>
    <xdr:sp macro="" textlink="">
      <xdr:nvSpPr>
        <xdr:cNvPr id="18" name="テキスト ボックス 17"/>
        <xdr:cNvSpPr txBox="1"/>
      </xdr:nvSpPr>
      <xdr:spPr>
        <a:xfrm>
          <a:off x="8172450" y="39624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5:G55"/>
  <sheetViews>
    <sheetView showGridLines="0" tabSelected="1" zoomScaleNormal="100" zoomScaleSheetLayoutView="70" workbookViewId="0"/>
  </sheetViews>
  <sheetFormatPr defaultRowHeight="13.5"/>
  <cols>
    <col min="1" max="1" width="31.5" bestFit="1" customWidth="1"/>
    <col min="2" max="2" width="31" customWidth="1"/>
    <col min="3" max="4" width="11.875" customWidth="1"/>
    <col min="5" max="5" width="2.625" style="18" customWidth="1"/>
    <col min="6" max="6" width="11.875" customWidth="1"/>
    <col min="7" max="7" width="20.375" customWidth="1"/>
  </cols>
  <sheetData>
    <row r="5" spans="1:7" ht="6" customHeight="1"/>
    <row r="6" spans="1:7" s="458" customFormat="1" ht="22.5" customHeight="1">
      <c r="A6" s="568" t="s">
        <v>360</v>
      </c>
      <c r="B6" s="568"/>
      <c r="E6" s="459"/>
    </row>
    <row r="7" spans="1:7" ht="18" customHeight="1">
      <c r="F7" s="305" t="s">
        <v>187</v>
      </c>
    </row>
    <row r="8" spans="1:7" ht="12" customHeight="1">
      <c r="A8" s="570" t="s">
        <v>38</v>
      </c>
      <c r="B8" s="570"/>
      <c r="C8" s="575" t="s">
        <v>437</v>
      </c>
      <c r="D8" s="577" t="s">
        <v>438</v>
      </c>
      <c r="E8" s="356"/>
      <c r="F8" s="552" t="s">
        <v>439</v>
      </c>
    </row>
    <row r="9" spans="1:7" ht="12" customHeight="1">
      <c r="A9" s="569" t="s">
        <v>197</v>
      </c>
      <c r="B9" s="569"/>
      <c r="C9" s="576"/>
      <c r="D9" s="578"/>
      <c r="E9" s="356"/>
      <c r="F9" s="320" t="s">
        <v>207</v>
      </c>
    </row>
    <row r="10" spans="1:7" ht="11.45" customHeight="1">
      <c r="A10" s="45" t="s">
        <v>8</v>
      </c>
      <c r="B10" s="395" t="s">
        <v>211</v>
      </c>
      <c r="C10" s="414">
        <v>252622</v>
      </c>
      <c r="D10" s="196">
        <v>249899</v>
      </c>
      <c r="E10" s="334"/>
      <c r="F10" s="90">
        <v>275000</v>
      </c>
      <c r="G10" s="9"/>
    </row>
    <row r="11" spans="1:7" ht="11.45" customHeight="1">
      <c r="A11" s="45" t="s">
        <v>9</v>
      </c>
      <c r="B11" s="238" t="s">
        <v>212</v>
      </c>
      <c r="C11" s="415">
        <v>101932</v>
      </c>
      <c r="D11" s="196">
        <v>108122</v>
      </c>
      <c r="E11" s="334"/>
      <c r="F11" s="90">
        <v>120000</v>
      </c>
      <c r="G11" s="9"/>
    </row>
    <row r="12" spans="1:7" ht="11.45" customHeight="1">
      <c r="A12" s="358" t="s">
        <v>10</v>
      </c>
      <c r="B12" s="251" t="s">
        <v>213</v>
      </c>
      <c r="C12" s="415">
        <v>150689</v>
      </c>
      <c r="D12" s="196">
        <v>141777</v>
      </c>
      <c r="E12" s="334"/>
      <c r="F12" s="90">
        <v>155000</v>
      </c>
      <c r="G12" s="9"/>
    </row>
    <row r="13" spans="1:7" ht="11.45" customHeight="1">
      <c r="A13" s="358" t="s">
        <v>11</v>
      </c>
      <c r="B13" s="251" t="s">
        <v>214</v>
      </c>
      <c r="C13" s="415">
        <v>74571</v>
      </c>
      <c r="D13" s="196">
        <v>75401</v>
      </c>
      <c r="E13" s="334"/>
      <c r="F13" s="90">
        <v>80500</v>
      </c>
      <c r="G13" s="9"/>
    </row>
    <row r="14" spans="1:7" ht="11.45" customHeight="1">
      <c r="A14" s="358" t="s">
        <v>210</v>
      </c>
      <c r="B14" s="251" t="s">
        <v>215</v>
      </c>
      <c r="C14" s="415">
        <v>15409</v>
      </c>
      <c r="D14" s="196">
        <v>15554</v>
      </c>
      <c r="E14" s="334"/>
      <c r="F14" s="90">
        <v>17500</v>
      </c>
      <c r="G14" s="9"/>
    </row>
    <row r="15" spans="1:7" ht="11.45" customHeight="1">
      <c r="A15" s="473" t="s">
        <v>359</v>
      </c>
      <c r="B15" s="321" t="s">
        <v>374</v>
      </c>
      <c r="C15" s="415">
        <v>21</v>
      </c>
      <c r="D15" s="196">
        <v>880</v>
      </c>
      <c r="E15" s="334"/>
      <c r="F15" s="558">
        <v>0</v>
      </c>
      <c r="G15" s="9"/>
    </row>
    <row r="16" spans="1:7" s="9" customFormat="1" ht="11.45" customHeight="1">
      <c r="A16" s="474" t="s">
        <v>85</v>
      </c>
      <c r="B16" s="321" t="s">
        <v>216</v>
      </c>
      <c r="C16" s="415">
        <v>60729</v>
      </c>
      <c r="D16" s="196">
        <v>51701</v>
      </c>
      <c r="E16" s="334"/>
      <c r="F16" s="90">
        <v>57000</v>
      </c>
    </row>
    <row r="17" spans="1:7" s="9" customFormat="1" ht="11.45" customHeight="1">
      <c r="A17" s="474" t="s">
        <v>450</v>
      </c>
      <c r="B17" s="321" t="s">
        <v>373</v>
      </c>
      <c r="C17" s="415">
        <v>39278</v>
      </c>
      <c r="D17" s="196">
        <v>40453</v>
      </c>
      <c r="E17" s="334"/>
      <c r="F17" s="90">
        <v>41000</v>
      </c>
    </row>
    <row r="18" spans="1:7" ht="11.45" customHeight="1">
      <c r="A18" s="314" t="s">
        <v>455</v>
      </c>
      <c r="B18" s="321" t="s">
        <v>375</v>
      </c>
      <c r="C18" s="415">
        <v>39278</v>
      </c>
      <c r="D18" s="196">
        <v>40636</v>
      </c>
      <c r="E18" s="334"/>
      <c r="F18" s="90">
        <v>41000</v>
      </c>
      <c r="G18" s="9"/>
    </row>
    <row r="19" spans="1:7" ht="11.45" customHeight="1">
      <c r="A19" s="473" t="s">
        <v>456</v>
      </c>
      <c r="B19" s="321" t="s">
        <v>412</v>
      </c>
      <c r="C19" s="416">
        <v>188.3</v>
      </c>
      <c r="D19" s="239">
        <v>194.74</v>
      </c>
      <c r="E19" s="359"/>
      <c r="F19" s="91">
        <v>196.48473756638231</v>
      </c>
      <c r="G19" s="9"/>
    </row>
    <row r="20" spans="1:7" s="9" customFormat="1" ht="11.45" customHeight="1">
      <c r="A20" s="473" t="s">
        <v>372</v>
      </c>
      <c r="B20" s="321" t="s">
        <v>413</v>
      </c>
      <c r="C20" s="417">
        <v>23.1</v>
      </c>
      <c r="D20" s="311">
        <v>20.7</v>
      </c>
      <c r="E20" s="360"/>
      <c r="F20" s="92">
        <v>18.460692207059758</v>
      </c>
    </row>
    <row r="21" spans="1:7" ht="11.45" customHeight="1">
      <c r="A21" s="473" t="s">
        <v>81</v>
      </c>
      <c r="B21" s="321" t="s">
        <v>376</v>
      </c>
      <c r="C21" s="418">
        <v>59.699999999999996</v>
      </c>
      <c r="D21" s="235">
        <v>56.699999999999996</v>
      </c>
      <c r="E21" s="361"/>
      <c r="F21" s="124">
        <v>56.36363636363636</v>
      </c>
      <c r="G21" s="9"/>
    </row>
    <row r="22" spans="1:7" s="9" customFormat="1" ht="11.45" customHeight="1">
      <c r="A22" s="473" t="s">
        <v>111</v>
      </c>
      <c r="B22" s="321" t="s">
        <v>409</v>
      </c>
      <c r="C22" s="418">
        <v>24</v>
      </c>
      <c r="D22" s="235">
        <v>20.7</v>
      </c>
      <c r="E22" s="361"/>
      <c r="F22" s="92">
        <v>20.727272727272727</v>
      </c>
    </row>
    <row r="23" spans="1:7" s="9" customFormat="1" ht="11.45" customHeight="1">
      <c r="A23" s="473" t="s">
        <v>457</v>
      </c>
      <c r="B23" s="321" t="s">
        <v>410</v>
      </c>
      <c r="C23" s="418">
        <v>15.5</v>
      </c>
      <c r="D23" s="235">
        <v>16.3</v>
      </c>
      <c r="E23" s="361"/>
      <c r="F23" s="92">
        <v>14.909090909090908</v>
      </c>
    </row>
    <row r="24" spans="1:7" s="9" customFormat="1" ht="11.45" customHeight="1">
      <c r="A24" s="95" t="s">
        <v>208</v>
      </c>
      <c r="B24" s="322" t="s">
        <v>377</v>
      </c>
      <c r="C24" s="419">
        <v>6.1</v>
      </c>
      <c r="D24" s="312">
        <v>6.2</v>
      </c>
      <c r="E24" s="361"/>
      <c r="F24" s="553">
        <v>6.3636363636363633</v>
      </c>
    </row>
    <row r="25" spans="1:7" ht="18" customHeight="1">
      <c r="A25" s="93"/>
      <c r="B25" s="93"/>
      <c r="C25" s="94"/>
      <c r="D25" s="94"/>
      <c r="E25" s="128"/>
      <c r="F25" s="94"/>
      <c r="G25" s="94"/>
    </row>
    <row r="26" spans="1:7" ht="11.45" customHeight="1">
      <c r="A26" s="570" t="s">
        <v>38</v>
      </c>
      <c r="B26" s="570"/>
      <c r="C26" s="575" t="s">
        <v>209</v>
      </c>
      <c r="D26" s="577" t="str">
        <f>D8</f>
        <v>2017.3 F.Y.</v>
      </c>
      <c r="E26" s="356"/>
      <c r="F26" s="105"/>
      <c r="G26" s="105"/>
    </row>
    <row r="27" spans="1:7" ht="11.45" customHeight="1">
      <c r="A27" s="569" t="s">
        <v>79</v>
      </c>
      <c r="B27" s="569"/>
      <c r="C27" s="576"/>
      <c r="D27" s="578"/>
      <c r="E27" s="356"/>
      <c r="F27" s="54"/>
      <c r="G27" s="105"/>
    </row>
    <row r="28" spans="1:7" s="9" customFormat="1" ht="11.45" customHeight="1">
      <c r="A28" s="306" t="s">
        <v>13</v>
      </c>
      <c r="B28" s="76" t="s">
        <v>378</v>
      </c>
      <c r="C28" s="323">
        <v>11016</v>
      </c>
      <c r="D28" s="325">
        <v>11611</v>
      </c>
      <c r="E28" s="363"/>
      <c r="F28" s="90"/>
      <c r="G28" s="54"/>
    </row>
    <row r="29" spans="1:7" ht="11.45" customHeight="1">
      <c r="A29" s="83" t="s">
        <v>419</v>
      </c>
      <c r="B29" s="171" t="s">
        <v>418</v>
      </c>
      <c r="C29" s="191">
        <v>207888.3</v>
      </c>
      <c r="D29" s="326">
        <v>208186.4</v>
      </c>
      <c r="E29" s="362"/>
      <c r="F29" s="92"/>
      <c r="G29" s="90"/>
    </row>
    <row r="30" spans="1:7" s="9" customFormat="1" ht="11.45" customHeight="1">
      <c r="A30" s="306" t="s">
        <v>218</v>
      </c>
      <c r="B30" s="76" t="s">
        <v>220</v>
      </c>
      <c r="C30" s="183">
        <v>182801</v>
      </c>
      <c r="D30" s="327">
        <v>210252</v>
      </c>
      <c r="E30" s="363"/>
      <c r="F30" s="90"/>
      <c r="G30" s="90"/>
    </row>
    <row r="31" spans="1:7" ht="11.45" customHeight="1">
      <c r="A31" s="83" t="s">
        <v>219</v>
      </c>
      <c r="B31" s="88" t="s">
        <v>379</v>
      </c>
      <c r="C31" s="183">
        <v>263917</v>
      </c>
      <c r="D31" s="327">
        <v>279817</v>
      </c>
      <c r="E31" s="363"/>
      <c r="F31" s="90"/>
      <c r="G31" s="90"/>
    </row>
    <row r="32" spans="1:7" s="9" customFormat="1" ht="11.45" customHeight="1">
      <c r="A32" s="473" t="s">
        <v>370</v>
      </c>
      <c r="B32" s="476" t="s">
        <v>417</v>
      </c>
      <c r="C32" s="191">
        <v>69.260000000000005</v>
      </c>
      <c r="D32" s="328">
        <v>74.84</v>
      </c>
      <c r="E32" s="364"/>
      <c r="F32" s="92"/>
      <c r="G32" s="90"/>
    </row>
    <row r="33" spans="1:7" ht="11.25" customHeight="1">
      <c r="A33" s="95" t="s">
        <v>371</v>
      </c>
      <c r="B33" s="477" t="s">
        <v>414</v>
      </c>
      <c r="C33" s="324">
        <v>879.32213195230759</v>
      </c>
      <c r="D33" s="329">
        <v>1005.862003740339</v>
      </c>
      <c r="E33" s="365"/>
      <c r="F33" s="91"/>
      <c r="G33" s="91"/>
    </row>
    <row r="34" spans="1:7" ht="18" customHeight="1"/>
    <row r="35" spans="1:7" ht="5.25" customHeight="1"/>
    <row r="36" spans="1:7" ht="11.45" customHeight="1">
      <c r="A36" s="570" t="s">
        <v>38</v>
      </c>
      <c r="B36" s="570"/>
      <c r="C36" s="575" t="str">
        <f>C8</f>
        <v>2016.3 F.Y.</v>
      </c>
      <c r="D36" s="577" t="str">
        <f>D8</f>
        <v>2017.3 F.Y.</v>
      </c>
      <c r="E36" s="356"/>
      <c r="F36" s="105"/>
      <c r="G36" s="105"/>
    </row>
    <row r="37" spans="1:7" ht="11.45" customHeight="1">
      <c r="A37" s="569" t="s">
        <v>79</v>
      </c>
      <c r="B37" s="569"/>
      <c r="C37" s="576"/>
      <c r="D37" s="578"/>
      <c r="E37" s="356"/>
      <c r="F37" s="54"/>
      <c r="G37" s="54"/>
    </row>
    <row r="38" spans="1:7" s="9" customFormat="1" ht="11.45" customHeight="1">
      <c r="A38" s="306" t="s">
        <v>82</v>
      </c>
      <c r="B38" s="36" t="s">
        <v>380</v>
      </c>
      <c r="C38" s="183">
        <v>41794</v>
      </c>
      <c r="D38" s="331">
        <v>32832</v>
      </c>
      <c r="E38" s="90"/>
      <c r="F38" s="90"/>
      <c r="G38" s="90"/>
    </row>
    <row r="39" spans="1:7" s="9" customFormat="1" ht="11.45" customHeight="1">
      <c r="A39" s="306" t="s">
        <v>83</v>
      </c>
      <c r="B39" s="36" t="s">
        <v>381</v>
      </c>
      <c r="C39" s="183">
        <v>-23850</v>
      </c>
      <c r="D39" s="332">
        <v>-19400</v>
      </c>
      <c r="E39" s="90"/>
      <c r="F39" s="90"/>
      <c r="G39" s="90"/>
    </row>
    <row r="40" spans="1:7" s="9" customFormat="1" ht="11.45" customHeight="1">
      <c r="A40" s="306" t="s">
        <v>84</v>
      </c>
      <c r="B40" s="36" t="s">
        <v>382</v>
      </c>
      <c r="C40" s="183">
        <v>-8755</v>
      </c>
      <c r="D40" s="332">
        <v>-10866</v>
      </c>
      <c r="E40" s="90"/>
      <c r="F40" s="90"/>
      <c r="G40" s="90"/>
    </row>
    <row r="41" spans="1:7" s="313" customFormat="1" ht="11.25" customHeight="1">
      <c r="A41" s="95" t="s">
        <v>86</v>
      </c>
      <c r="B41" s="96" t="s">
        <v>406</v>
      </c>
      <c r="C41" s="330">
        <v>56481</v>
      </c>
      <c r="D41" s="333">
        <v>57944</v>
      </c>
      <c r="E41" s="90"/>
      <c r="F41" s="90"/>
      <c r="G41" s="90"/>
    </row>
    <row r="42" spans="1:7" s="1" customFormat="1" ht="9" customHeight="1">
      <c r="A42" s="87"/>
      <c r="B42" s="87"/>
      <c r="C42" s="87"/>
      <c r="D42" s="87"/>
      <c r="E42" s="123"/>
      <c r="F42" s="87"/>
      <c r="G42" s="303"/>
    </row>
    <row r="43" spans="1:7" s="1" customFormat="1" ht="9" customHeight="1">
      <c r="A43" s="357"/>
      <c r="B43" s="357"/>
      <c r="C43" s="357"/>
      <c r="D43" s="357"/>
      <c r="E43" s="123"/>
      <c r="F43" s="357"/>
      <c r="G43" s="357"/>
    </row>
    <row r="44" spans="1:7" ht="11.45" customHeight="1">
      <c r="A44" s="357"/>
      <c r="B44" s="357"/>
      <c r="C44" s="357"/>
      <c r="D44" s="98"/>
      <c r="E44" s="357"/>
      <c r="F44" s="123"/>
    </row>
    <row r="45" spans="1:7" ht="11.45" customHeight="1">
      <c r="E45"/>
      <c r="F45" s="9"/>
    </row>
    <row r="46" spans="1:7" ht="11.45" customHeight="1">
      <c r="E46"/>
      <c r="F46" s="9"/>
    </row>
    <row r="47" spans="1:7" s="1" customFormat="1" ht="3" customHeight="1">
      <c r="A47"/>
      <c r="B47"/>
      <c r="C47"/>
      <c r="D47"/>
      <c r="E47"/>
      <c r="F47" s="9"/>
      <c r="G47" s="101"/>
    </row>
    <row r="48" spans="1:7" s="1" customFormat="1" ht="11.45" customHeight="1">
      <c r="A48" s="310"/>
      <c r="B48" s="310"/>
      <c r="C48" s="571" t="str">
        <f>Summary!$C$8</f>
        <v>2016.3 F.Y.</v>
      </c>
      <c r="D48" s="573" t="str">
        <f>Summary!$D$8</f>
        <v>2017.3 F.Y.</v>
      </c>
      <c r="F48" s="304" t="str">
        <f>F8</f>
        <v xml:space="preserve">2018.3 通期予想 </v>
      </c>
    </row>
    <row r="49" spans="1:6" s="1" customFormat="1" ht="11.45" customHeight="1">
      <c r="A49" s="369" t="s">
        <v>37</v>
      </c>
      <c r="B49" s="369"/>
      <c r="C49" s="572"/>
      <c r="D49" s="574"/>
      <c r="F49" s="320" t="str">
        <f>F9</f>
        <v>Forecast</v>
      </c>
    </row>
    <row r="50" spans="1:6" s="9" customFormat="1" ht="13.5" customHeight="1">
      <c r="A50" s="45" t="s">
        <v>22</v>
      </c>
      <c r="B50" s="38" t="s">
        <v>407</v>
      </c>
      <c r="C50" s="505">
        <v>13095</v>
      </c>
      <c r="D50" s="366">
        <v>11888</v>
      </c>
      <c r="E50" s="18"/>
      <c r="F50" s="133">
        <v>18000</v>
      </c>
    </row>
    <row r="51" spans="1:6" s="9" customFormat="1" ht="13.5" customHeight="1">
      <c r="A51" s="181" t="s">
        <v>358</v>
      </c>
      <c r="B51" s="368" t="s">
        <v>408</v>
      </c>
      <c r="C51" s="506">
        <v>12110</v>
      </c>
      <c r="D51" s="367">
        <v>12381</v>
      </c>
      <c r="E51" s="18"/>
      <c r="F51" s="182">
        <v>14000</v>
      </c>
    </row>
    <row r="52" spans="1:6" ht="12" customHeight="1">
      <c r="A52" s="97"/>
    </row>
    <row r="53" spans="1:6" ht="9.75" customHeight="1">
      <c r="A53" s="489" t="s">
        <v>447</v>
      </c>
    </row>
    <row r="54" spans="1:6">
      <c r="A54" s="524" t="s">
        <v>448</v>
      </c>
    </row>
    <row r="55" spans="1:6" ht="13.5" customHeight="1">
      <c r="A55" s="97"/>
    </row>
  </sheetData>
  <mergeCells count="15">
    <mergeCell ref="C48:C49"/>
    <mergeCell ref="D48:D49"/>
    <mergeCell ref="C8:C9"/>
    <mergeCell ref="A37:B37"/>
    <mergeCell ref="C36:C37"/>
    <mergeCell ref="C26:C27"/>
    <mergeCell ref="D36:D37"/>
    <mergeCell ref="D8:D9"/>
    <mergeCell ref="D26:D27"/>
    <mergeCell ref="A6:B6"/>
    <mergeCell ref="A27:B27"/>
    <mergeCell ref="A26:B26"/>
    <mergeCell ref="A36:B36"/>
    <mergeCell ref="A9:B9"/>
    <mergeCell ref="A8:B8"/>
  </mergeCells>
  <phoneticPr fontId="3"/>
  <conditionalFormatting sqref="A38:D41 A28:D33 A10:D24 A50:D51 F18:F24">
    <cfRule type="expression" dxfId="61" priority="10">
      <formula>MOD(ROW(),2)=0</formula>
    </cfRule>
  </conditionalFormatting>
  <conditionalFormatting sqref="F10:F17">
    <cfRule type="expression" dxfId="60" priority="4">
      <formula>MOD(ROW(),2)=0</formula>
    </cfRule>
  </conditionalFormatting>
  <conditionalFormatting sqref="F50:F51">
    <cfRule type="expression" dxfId="59" priority="2">
      <formula>MOD(ROW(),2)=0</formula>
    </cfRule>
  </conditionalFormatting>
  <printOptions horizontalCentered="1"/>
  <pageMargins left="0.59055118110236227" right="0.59055118110236227" top="0.19685039370078741" bottom="3.937007874015748E-2" header="0" footer="0"/>
  <pageSetup paperSize="9" scale="96"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44"/>
  <sheetViews>
    <sheetView showGridLines="0" zoomScaleNormal="100" zoomScaleSheetLayoutView="100" workbookViewId="0"/>
  </sheetViews>
  <sheetFormatPr defaultRowHeight="13.5"/>
  <cols>
    <col min="1" max="2" width="1.625" customWidth="1"/>
    <col min="3" max="3" width="9.5" customWidth="1"/>
    <col min="4" max="4" width="15.625" customWidth="1"/>
    <col min="5" max="5" width="8.625" style="135" customWidth="1"/>
    <col min="6" max="7" width="6.125" style="157" customWidth="1"/>
    <col min="8" max="8" width="8.625" style="135" customWidth="1"/>
    <col min="9" max="10" width="6.125" style="157" customWidth="1"/>
    <col min="11" max="11" width="8.625" style="135" customWidth="1"/>
    <col min="12" max="13" width="6.125" style="157" customWidth="1"/>
    <col min="14" max="14" width="8.625" style="135" customWidth="1"/>
    <col min="15" max="15" width="6.125" style="157" customWidth="1"/>
    <col min="16" max="16" width="7.125" style="157" customWidth="1"/>
    <col min="17" max="17" width="8.625" style="135" customWidth="1"/>
    <col min="18" max="18" width="6.125" customWidth="1"/>
    <col min="19" max="19" width="6.125" style="157" customWidth="1"/>
    <col min="20" max="20" width="1.5" customWidth="1"/>
  </cols>
  <sheetData>
    <row r="1" spans="1:19">
      <c r="K1" s="134"/>
    </row>
    <row r="4" spans="1:19" ht="14.25" customHeight="1">
      <c r="A4" s="17"/>
      <c r="B4" s="17"/>
      <c r="C4" s="17"/>
      <c r="D4" s="17"/>
      <c r="E4" s="152"/>
      <c r="F4" s="158"/>
      <c r="G4" s="158"/>
      <c r="H4" s="152"/>
      <c r="I4" s="158"/>
      <c r="J4" s="158"/>
      <c r="K4" s="152"/>
      <c r="L4" s="158"/>
      <c r="M4" s="158"/>
      <c r="N4" s="152"/>
      <c r="O4" s="158"/>
      <c r="P4" s="158"/>
      <c r="Q4" s="152"/>
    </row>
    <row r="5" spans="1:19" ht="20.25" customHeight="1">
      <c r="A5" s="293" t="s">
        <v>52</v>
      </c>
      <c r="B5" s="294"/>
      <c r="C5" s="294"/>
      <c r="D5" s="294"/>
      <c r="E5" s="154"/>
      <c r="F5" s="176"/>
      <c r="G5" s="176"/>
      <c r="H5" s="154"/>
      <c r="I5" s="176"/>
      <c r="J5" s="176"/>
      <c r="K5" s="154"/>
      <c r="L5" s="176"/>
      <c r="M5" s="176"/>
      <c r="N5" s="154"/>
      <c r="O5" s="176"/>
      <c r="P5" s="176"/>
      <c r="Q5" s="154"/>
      <c r="R5" s="662" t="s">
        <v>103</v>
      </c>
      <c r="S5" s="662"/>
    </row>
    <row r="6" spans="1:19" s="2" customFormat="1" ht="2.25" customHeight="1">
      <c r="A6" s="293"/>
      <c r="B6" s="294"/>
      <c r="C6" s="294"/>
      <c r="D6" s="294"/>
      <c r="E6" s="153"/>
      <c r="F6" s="159"/>
      <c r="G6" s="159"/>
      <c r="H6" s="153"/>
      <c r="I6" s="159"/>
      <c r="J6" s="159"/>
      <c r="K6" s="153"/>
      <c r="L6" s="159"/>
      <c r="M6" s="159"/>
      <c r="N6" s="154"/>
      <c r="O6" s="176"/>
      <c r="P6" s="176"/>
      <c r="Q6" s="154"/>
      <c r="R6" s="456"/>
      <c r="S6" s="456"/>
    </row>
    <row r="7" spans="1:19" ht="12" customHeight="1">
      <c r="A7" s="570"/>
      <c r="B7" s="570"/>
      <c r="C7" s="616"/>
      <c r="D7" s="619"/>
      <c r="E7" s="623" t="s">
        <v>351</v>
      </c>
      <c r="F7" s="623"/>
      <c r="G7" s="623"/>
      <c r="H7" s="623"/>
      <c r="I7" s="623"/>
      <c r="J7" s="623"/>
      <c r="K7" s="623"/>
      <c r="L7" s="623"/>
      <c r="M7" s="624"/>
      <c r="N7" s="653" t="s">
        <v>352</v>
      </c>
      <c r="O7" s="649"/>
      <c r="P7" s="649"/>
      <c r="Q7" s="649"/>
      <c r="R7" s="649"/>
      <c r="S7" s="649"/>
    </row>
    <row r="8" spans="1:19" ht="9.75" customHeight="1">
      <c r="A8" s="631" t="s">
        <v>39</v>
      </c>
      <c r="B8" s="631"/>
      <c r="C8" s="632"/>
      <c r="D8" s="633"/>
      <c r="E8" s="625" t="str">
        <f>'Net Sales(D,B &amp; P)'!E8</f>
        <v>2013.3 F.Y.</v>
      </c>
      <c r="F8" s="625"/>
      <c r="G8" s="626"/>
      <c r="H8" s="646" t="str">
        <f>'Net Sales(D,B &amp; P)'!H8</f>
        <v>2014.3 F.Y.</v>
      </c>
      <c r="I8" s="625"/>
      <c r="J8" s="626"/>
      <c r="K8" s="646" t="str">
        <f>'Net Sales(D,B &amp; P)'!K8</f>
        <v>2015.3 F.Y.</v>
      </c>
      <c r="L8" s="625"/>
      <c r="M8" s="626"/>
      <c r="N8" s="640" t="str">
        <f>'Net Sales(D,B &amp; P)'!N8</f>
        <v>2016.3 F.Y.</v>
      </c>
      <c r="O8" s="641"/>
      <c r="P8" s="642"/>
      <c r="Q8" s="634" t="str">
        <f>'Net Sales(D,B &amp; P)'!Q8</f>
        <v>2017.3 F.Y.</v>
      </c>
      <c r="R8" s="635"/>
      <c r="S8" s="636"/>
    </row>
    <row r="9" spans="1:19" ht="9.75" customHeight="1">
      <c r="A9" s="31"/>
      <c r="B9" s="31"/>
      <c r="C9" s="32"/>
      <c r="D9" s="429"/>
      <c r="E9" s="625"/>
      <c r="F9" s="625"/>
      <c r="G9" s="626"/>
      <c r="H9" s="646"/>
      <c r="I9" s="625"/>
      <c r="J9" s="626"/>
      <c r="K9" s="646"/>
      <c r="L9" s="625"/>
      <c r="M9" s="626"/>
      <c r="N9" s="643"/>
      <c r="O9" s="644"/>
      <c r="P9" s="645"/>
      <c r="Q9" s="637"/>
      <c r="R9" s="638"/>
      <c r="S9" s="639"/>
    </row>
    <row r="10" spans="1:19" ht="11.1" customHeight="1">
      <c r="A10" s="31"/>
      <c r="B10" s="31"/>
      <c r="C10" s="32"/>
      <c r="D10" s="429"/>
      <c r="E10" s="394"/>
      <c r="F10" s="73" t="s">
        <v>55</v>
      </c>
      <c r="G10" s="73" t="s">
        <v>125</v>
      </c>
      <c r="H10" s="70"/>
      <c r="I10" s="73" t="s">
        <v>55</v>
      </c>
      <c r="J10" s="73" t="s">
        <v>125</v>
      </c>
      <c r="K10" s="71"/>
      <c r="L10" s="73" t="s">
        <v>55</v>
      </c>
      <c r="M10" s="73" t="s">
        <v>125</v>
      </c>
      <c r="N10" s="70"/>
      <c r="O10" s="73" t="s">
        <v>55</v>
      </c>
      <c r="P10" s="73" t="s">
        <v>125</v>
      </c>
      <c r="Q10" s="147"/>
      <c r="R10" s="160" t="s">
        <v>55</v>
      </c>
      <c r="S10" s="169" t="s">
        <v>422</v>
      </c>
    </row>
    <row r="11" spans="1:19" ht="11.1" customHeight="1">
      <c r="A11" s="569" t="s">
        <v>40</v>
      </c>
      <c r="B11" s="569"/>
      <c r="C11" s="569"/>
      <c r="D11" s="615"/>
      <c r="E11" s="22"/>
      <c r="F11" s="72" t="s">
        <v>56</v>
      </c>
      <c r="G11" s="72" t="s">
        <v>2</v>
      </c>
      <c r="H11" s="46"/>
      <c r="I11" s="72" t="s">
        <v>56</v>
      </c>
      <c r="J11" s="72" t="s">
        <v>2</v>
      </c>
      <c r="K11" s="47"/>
      <c r="L11" s="72" t="s">
        <v>56</v>
      </c>
      <c r="M11" s="72" t="s">
        <v>2</v>
      </c>
      <c r="N11" s="46"/>
      <c r="O11" s="72" t="s">
        <v>56</v>
      </c>
      <c r="P11" s="72" t="s">
        <v>2</v>
      </c>
      <c r="Q11" s="148"/>
      <c r="R11" s="161" t="s">
        <v>56</v>
      </c>
      <c r="S11" s="170" t="s">
        <v>2</v>
      </c>
    </row>
    <row r="12" spans="1:19" s="1" customFormat="1" ht="10.5" customHeight="1">
      <c r="A12" s="236"/>
      <c r="B12" s="81" t="s">
        <v>25</v>
      </c>
      <c r="C12" s="237"/>
      <c r="D12" s="251" t="s">
        <v>183</v>
      </c>
      <c r="E12" s="217">
        <v>27232</v>
      </c>
      <c r="F12" s="192">
        <v>88.5</v>
      </c>
      <c r="G12" s="192">
        <v>108.8</v>
      </c>
      <c r="H12" s="193">
        <v>35397</v>
      </c>
      <c r="I12" s="192">
        <v>88.7</v>
      </c>
      <c r="J12" s="222">
        <v>129.98118294797538</v>
      </c>
      <c r="K12" s="186">
        <v>44549</v>
      </c>
      <c r="L12" s="192">
        <v>89.9</v>
      </c>
      <c r="M12" s="192">
        <v>125.85642791130162</v>
      </c>
      <c r="N12" s="193">
        <v>52483</v>
      </c>
      <c r="O12" s="192">
        <v>88.6</v>
      </c>
      <c r="P12" s="195">
        <v>117.80996757101474</v>
      </c>
      <c r="Q12" s="197">
        <v>54724</v>
      </c>
      <c r="R12" s="192">
        <v>90.9</v>
      </c>
      <c r="S12" s="195">
        <v>104.3</v>
      </c>
    </row>
    <row r="13" spans="1:19" ht="9.75" customHeight="1">
      <c r="A13" s="236"/>
      <c r="B13" s="81" t="s">
        <v>106</v>
      </c>
      <c r="C13" s="237"/>
      <c r="D13" s="251" t="s">
        <v>178</v>
      </c>
      <c r="E13" s="217">
        <v>1888</v>
      </c>
      <c r="F13" s="192">
        <v>6.1</v>
      </c>
      <c r="G13" s="192">
        <v>90.8</v>
      </c>
      <c r="H13" s="193">
        <v>2192</v>
      </c>
      <c r="I13" s="192">
        <v>5.5</v>
      </c>
      <c r="J13" s="222">
        <v>116.08158169315166</v>
      </c>
      <c r="K13" s="186">
        <v>2167</v>
      </c>
      <c r="L13" s="192">
        <v>4.4000000000000004</v>
      </c>
      <c r="M13" s="192">
        <v>98.872323976635542</v>
      </c>
      <c r="N13" s="193">
        <v>2490</v>
      </c>
      <c r="O13" s="192">
        <v>4.2</v>
      </c>
      <c r="P13" s="195">
        <v>114.90228224840151</v>
      </c>
      <c r="Q13" s="197">
        <v>1844</v>
      </c>
      <c r="R13" s="192">
        <v>3.1</v>
      </c>
      <c r="S13" s="195">
        <v>74.099999999999994</v>
      </c>
    </row>
    <row r="14" spans="1:19" ht="9.75" customHeight="1">
      <c r="A14" s="236"/>
      <c r="B14" s="81" t="s">
        <v>136</v>
      </c>
      <c r="C14" s="250"/>
      <c r="D14" s="251" t="s">
        <v>200</v>
      </c>
      <c r="E14" s="217">
        <v>0</v>
      </c>
      <c r="F14" s="192">
        <v>0</v>
      </c>
      <c r="G14" s="192" t="s">
        <v>78</v>
      </c>
      <c r="H14" s="193">
        <v>0</v>
      </c>
      <c r="I14" s="192">
        <v>0</v>
      </c>
      <c r="J14" s="222" t="s">
        <v>78</v>
      </c>
      <c r="K14" s="193">
        <v>0</v>
      </c>
      <c r="L14" s="192">
        <v>0</v>
      </c>
      <c r="M14" s="222" t="s">
        <v>78</v>
      </c>
      <c r="N14" s="193">
        <v>0</v>
      </c>
      <c r="O14" s="192">
        <v>0</v>
      </c>
      <c r="P14" s="192" t="s">
        <v>78</v>
      </c>
      <c r="Q14" s="197">
        <v>0</v>
      </c>
      <c r="R14" s="192">
        <v>0</v>
      </c>
      <c r="S14" s="240" t="s">
        <v>78</v>
      </c>
    </row>
    <row r="15" spans="1:19" s="1" customFormat="1" ht="10.5" customHeight="1">
      <c r="A15" s="35" t="s">
        <v>129</v>
      </c>
      <c r="B15" s="35"/>
      <c r="C15" s="237"/>
      <c r="D15" s="38" t="s">
        <v>162</v>
      </c>
      <c r="E15" s="194">
        <v>29121</v>
      </c>
      <c r="F15" s="192">
        <v>94.657080398111262</v>
      </c>
      <c r="G15" s="192">
        <v>107.41171037732207</v>
      </c>
      <c r="H15" s="193">
        <v>37589</v>
      </c>
      <c r="I15" s="192">
        <v>94.1</v>
      </c>
      <c r="J15" s="222">
        <v>129.0796282391679</v>
      </c>
      <c r="K15" s="186">
        <v>46717</v>
      </c>
      <c r="L15" s="192">
        <v>94.3</v>
      </c>
      <c r="M15" s="192">
        <v>124.28243288204541</v>
      </c>
      <c r="N15" s="193">
        <v>54974</v>
      </c>
      <c r="O15" s="192">
        <v>92.8</v>
      </c>
      <c r="P15" s="195">
        <v>117.67503780852113</v>
      </c>
      <c r="Q15" s="197">
        <v>56568</v>
      </c>
      <c r="R15" s="192">
        <v>94</v>
      </c>
      <c r="S15" s="195">
        <v>102.89999999999999</v>
      </c>
    </row>
    <row r="16" spans="1:19" s="1" customFormat="1" ht="9.75" customHeight="1">
      <c r="A16" s="236"/>
      <c r="B16" s="81" t="s">
        <v>131</v>
      </c>
      <c r="C16" s="237"/>
      <c r="D16" s="251" t="s">
        <v>179</v>
      </c>
      <c r="E16" s="217">
        <v>0</v>
      </c>
      <c r="F16" s="192">
        <v>0</v>
      </c>
      <c r="G16" s="192">
        <v>0</v>
      </c>
      <c r="H16" s="193">
        <v>0</v>
      </c>
      <c r="I16" s="192">
        <v>0</v>
      </c>
      <c r="J16" s="222" t="s">
        <v>78</v>
      </c>
      <c r="K16" s="186">
        <v>0</v>
      </c>
      <c r="L16" s="192">
        <v>0</v>
      </c>
      <c r="M16" s="192" t="s">
        <v>78</v>
      </c>
      <c r="N16" s="193">
        <v>0</v>
      </c>
      <c r="O16" s="192">
        <v>0</v>
      </c>
      <c r="P16" s="195" t="s">
        <v>78</v>
      </c>
      <c r="Q16" s="494">
        <v>0</v>
      </c>
      <c r="R16" s="262">
        <v>0</v>
      </c>
      <c r="S16" s="195" t="s">
        <v>134</v>
      </c>
    </row>
    <row r="17" spans="1:19" s="1" customFormat="1" ht="9.75" customHeight="1">
      <c r="A17" s="236"/>
      <c r="B17" s="81" t="s">
        <v>105</v>
      </c>
      <c r="C17" s="237"/>
      <c r="D17" s="251" t="s">
        <v>180</v>
      </c>
      <c r="E17" s="217">
        <v>0</v>
      </c>
      <c r="F17" s="192">
        <v>0</v>
      </c>
      <c r="G17" s="192">
        <v>0</v>
      </c>
      <c r="H17" s="193">
        <v>0</v>
      </c>
      <c r="I17" s="192">
        <v>0</v>
      </c>
      <c r="J17" s="222" t="s">
        <v>78</v>
      </c>
      <c r="K17" s="186">
        <v>0</v>
      </c>
      <c r="L17" s="192">
        <v>0</v>
      </c>
      <c r="M17" s="222" t="s">
        <v>78</v>
      </c>
      <c r="N17" s="186">
        <v>0</v>
      </c>
      <c r="O17" s="192">
        <v>0</v>
      </c>
      <c r="P17" s="192" t="s">
        <v>78</v>
      </c>
      <c r="Q17" s="197">
        <v>0</v>
      </c>
      <c r="R17" s="192">
        <v>0</v>
      </c>
      <c r="S17" s="195" t="s">
        <v>134</v>
      </c>
    </row>
    <row r="18" spans="1:19" s="1" customFormat="1" ht="9.75" customHeight="1">
      <c r="A18" s="236"/>
      <c r="B18" s="81" t="s">
        <v>26</v>
      </c>
      <c r="C18" s="237"/>
      <c r="D18" s="251" t="s">
        <v>181</v>
      </c>
      <c r="E18" s="217">
        <v>1590</v>
      </c>
      <c r="F18" s="192">
        <v>5.2</v>
      </c>
      <c r="G18" s="192">
        <v>110</v>
      </c>
      <c r="H18" s="193">
        <v>2134</v>
      </c>
      <c r="I18" s="192">
        <v>5.3</v>
      </c>
      <c r="J18" s="222">
        <v>134.17674399490295</v>
      </c>
      <c r="K18" s="186">
        <v>2539</v>
      </c>
      <c r="L18" s="192">
        <v>5.0999999999999996</v>
      </c>
      <c r="M18" s="192">
        <v>118.9513859412904</v>
      </c>
      <c r="N18" s="193">
        <v>3404</v>
      </c>
      <c r="O18" s="192">
        <v>5.7</v>
      </c>
      <c r="P18" s="195">
        <v>134.09075903864763</v>
      </c>
      <c r="Q18" s="197">
        <v>2948</v>
      </c>
      <c r="R18" s="192">
        <v>4.9000000000000004</v>
      </c>
      <c r="S18" s="195">
        <v>86.6</v>
      </c>
    </row>
    <row r="19" spans="1:19" ht="9.75" customHeight="1">
      <c r="A19" s="35" t="s">
        <v>161</v>
      </c>
      <c r="B19" s="35"/>
      <c r="C19" s="237"/>
      <c r="D19" s="38" t="s">
        <v>163</v>
      </c>
      <c r="E19" s="194">
        <v>1590</v>
      </c>
      <c r="F19" s="192">
        <v>5.2</v>
      </c>
      <c r="G19" s="192">
        <v>110</v>
      </c>
      <c r="H19" s="193">
        <v>2134</v>
      </c>
      <c r="I19" s="192">
        <v>5.3</v>
      </c>
      <c r="J19" s="222">
        <v>134.17674399490295</v>
      </c>
      <c r="K19" s="186">
        <v>2539</v>
      </c>
      <c r="L19" s="192">
        <v>5.0999999999999996</v>
      </c>
      <c r="M19" s="192">
        <v>118.9513859412904</v>
      </c>
      <c r="N19" s="193">
        <v>3404</v>
      </c>
      <c r="O19" s="192">
        <v>5.7</v>
      </c>
      <c r="P19" s="195">
        <v>134.09079157660108</v>
      </c>
      <c r="Q19" s="197">
        <v>2949</v>
      </c>
      <c r="R19" s="192">
        <v>4.9000000000000004</v>
      </c>
      <c r="S19" s="195">
        <v>86.6</v>
      </c>
    </row>
    <row r="20" spans="1:19" s="1" customFormat="1" ht="9.75" customHeight="1">
      <c r="A20" s="35" t="s">
        <v>132</v>
      </c>
      <c r="B20" s="273"/>
      <c r="C20" s="237"/>
      <c r="D20" s="238" t="s">
        <v>135</v>
      </c>
      <c r="E20" s="217">
        <v>0</v>
      </c>
      <c r="F20" s="192">
        <v>0</v>
      </c>
      <c r="G20" s="192">
        <v>0</v>
      </c>
      <c r="H20" s="193">
        <v>0</v>
      </c>
      <c r="I20" s="192">
        <v>0</v>
      </c>
      <c r="J20" s="222" t="s">
        <v>78</v>
      </c>
      <c r="K20" s="496">
        <v>1</v>
      </c>
      <c r="L20" s="507">
        <v>0</v>
      </c>
      <c r="M20" s="192">
        <v>513.11000647023695</v>
      </c>
      <c r="N20" s="258">
        <v>593</v>
      </c>
      <c r="O20" s="192">
        <v>1</v>
      </c>
      <c r="P20" s="493">
        <v>35974.838269662716</v>
      </c>
      <c r="Q20" s="197">
        <v>367</v>
      </c>
      <c r="R20" s="297">
        <v>0.6</v>
      </c>
      <c r="S20" s="298" t="s">
        <v>134</v>
      </c>
    </row>
    <row r="21" spans="1:19" ht="9.75" customHeight="1">
      <c r="A21" s="35" t="s">
        <v>421</v>
      </c>
      <c r="B21" s="273"/>
      <c r="C21" s="237"/>
      <c r="D21" s="238" t="s">
        <v>424</v>
      </c>
      <c r="E21" s="217">
        <v>52</v>
      </c>
      <c r="F21" s="192">
        <v>0.17207792531261729</v>
      </c>
      <c r="G21" s="192">
        <v>105.57570392191724</v>
      </c>
      <c r="H21" s="193">
        <v>202</v>
      </c>
      <c r="I21" s="192">
        <v>0.5</v>
      </c>
      <c r="J21" s="222">
        <v>382.01523142777273</v>
      </c>
      <c r="K21" s="186">
        <v>293</v>
      </c>
      <c r="L21" s="192">
        <v>0.6</v>
      </c>
      <c r="M21" s="192">
        <v>145.08959123827904</v>
      </c>
      <c r="N21" s="193">
        <v>294</v>
      </c>
      <c r="O21" s="192">
        <v>0.5</v>
      </c>
      <c r="P21" s="195">
        <v>100.30513283177433</v>
      </c>
      <c r="Q21" s="197">
        <v>307</v>
      </c>
      <c r="R21" s="192">
        <v>0.5</v>
      </c>
      <c r="S21" s="195">
        <v>104.4</v>
      </c>
    </row>
    <row r="22" spans="1:19" ht="9.75" customHeight="1">
      <c r="A22" s="113" t="s">
        <v>133</v>
      </c>
      <c r="B22" s="113"/>
      <c r="C22" s="295"/>
      <c r="D22" s="296" t="s">
        <v>66</v>
      </c>
      <c r="E22" s="216">
        <v>30765</v>
      </c>
      <c r="F22" s="226">
        <v>100</v>
      </c>
      <c r="G22" s="226">
        <v>107.5</v>
      </c>
      <c r="H22" s="283">
        <v>39926</v>
      </c>
      <c r="I22" s="226">
        <v>100</v>
      </c>
      <c r="J22" s="291">
        <v>129.77948328624765</v>
      </c>
      <c r="K22" s="210">
        <v>49551</v>
      </c>
      <c r="L22" s="226">
        <v>100</v>
      </c>
      <c r="M22" s="226">
        <v>124.10595667044227</v>
      </c>
      <c r="N22" s="283">
        <v>59267</v>
      </c>
      <c r="O22" s="226">
        <v>100</v>
      </c>
      <c r="P22" s="207">
        <v>119.60695904023986</v>
      </c>
      <c r="Q22" s="286">
        <v>60193</v>
      </c>
      <c r="R22" s="292">
        <v>100</v>
      </c>
      <c r="S22" s="201">
        <v>101.6</v>
      </c>
    </row>
    <row r="23" spans="1:19" ht="39.950000000000003" customHeight="1">
      <c r="A23" s="1"/>
      <c r="B23" s="1"/>
      <c r="C23" s="1"/>
      <c r="D23" s="1"/>
      <c r="E23" s="152"/>
      <c r="F23" s="158"/>
      <c r="G23" s="158"/>
      <c r="H23" s="152"/>
      <c r="I23" s="158"/>
      <c r="J23" s="158"/>
      <c r="K23" s="152"/>
      <c r="L23" s="158"/>
      <c r="M23" s="158"/>
      <c r="N23" s="152"/>
      <c r="O23" s="158"/>
      <c r="P23" s="158"/>
      <c r="Q23" s="152"/>
      <c r="R23" s="17"/>
      <c r="S23" s="158"/>
    </row>
    <row r="24" spans="1:19" ht="19.5" customHeight="1">
      <c r="A24" s="51" t="s">
        <v>423</v>
      </c>
      <c r="B24" s="48"/>
      <c r="C24" s="48"/>
      <c r="D24" s="48"/>
      <c r="E24" s="153"/>
      <c r="F24" s="159"/>
      <c r="G24" s="159"/>
      <c r="H24" s="153"/>
      <c r="I24" s="159"/>
      <c r="J24" s="159"/>
      <c r="K24" s="153"/>
      <c r="L24" s="159"/>
      <c r="M24" s="159"/>
      <c r="N24" s="153"/>
      <c r="O24" s="159"/>
      <c r="P24" s="159"/>
      <c r="Q24" s="154"/>
      <c r="R24" s="50"/>
      <c r="S24" s="176"/>
    </row>
    <row r="25" spans="1:19" ht="12" customHeight="1">
      <c r="A25" s="570"/>
      <c r="B25" s="570"/>
      <c r="C25" s="616"/>
      <c r="D25" s="619"/>
      <c r="E25" s="623" t="s">
        <v>351</v>
      </c>
      <c r="F25" s="623"/>
      <c r="G25" s="623"/>
      <c r="H25" s="623"/>
      <c r="I25" s="623"/>
      <c r="J25" s="623"/>
      <c r="K25" s="623"/>
      <c r="L25" s="623"/>
      <c r="M25" s="624"/>
      <c r="N25" s="653" t="s">
        <v>352</v>
      </c>
      <c r="O25" s="649"/>
      <c r="P25" s="649"/>
      <c r="Q25" s="649"/>
      <c r="R25" s="649"/>
      <c r="S25" s="649"/>
    </row>
    <row r="26" spans="1:19" ht="9.75" customHeight="1">
      <c r="A26" s="631" t="s">
        <v>39</v>
      </c>
      <c r="B26" s="631"/>
      <c r="C26" s="632"/>
      <c r="D26" s="633"/>
      <c r="E26" s="625" t="str">
        <f>E8</f>
        <v>2013.3 F.Y.</v>
      </c>
      <c r="F26" s="625"/>
      <c r="G26" s="626"/>
      <c r="H26" s="646" t="str">
        <f>H8</f>
        <v>2014.3 F.Y.</v>
      </c>
      <c r="I26" s="625"/>
      <c r="J26" s="626"/>
      <c r="K26" s="646" t="str">
        <f>K8</f>
        <v>2015.3 F.Y.</v>
      </c>
      <c r="L26" s="625"/>
      <c r="M26" s="626"/>
      <c r="N26" s="640" t="str">
        <f>N8</f>
        <v>2016.3 F.Y.</v>
      </c>
      <c r="O26" s="641"/>
      <c r="P26" s="642"/>
      <c r="Q26" s="634" t="str">
        <f>Q8</f>
        <v>2017.3 F.Y.</v>
      </c>
      <c r="R26" s="635"/>
      <c r="S26" s="636"/>
    </row>
    <row r="27" spans="1:19" ht="9.75" customHeight="1">
      <c r="A27" s="31"/>
      <c r="B27" s="31"/>
      <c r="C27" s="32"/>
      <c r="D27" s="429"/>
      <c r="E27" s="625"/>
      <c r="F27" s="625"/>
      <c r="G27" s="626"/>
      <c r="H27" s="646"/>
      <c r="I27" s="625"/>
      <c r="J27" s="626"/>
      <c r="K27" s="646"/>
      <c r="L27" s="625"/>
      <c r="M27" s="626"/>
      <c r="N27" s="643"/>
      <c r="O27" s="644"/>
      <c r="P27" s="645"/>
      <c r="Q27" s="637"/>
      <c r="R27" s="638"/>
      <c r="S27" s="639"/>
    </row>
    <row r="28" spans="1:19" ht="11.1" customHeight="1">
      <c r="A28" s="31"/>
      <c r="B28" s="31"/>
      <c r="C28" s="32"/>
      <c r="D28" s="429"/>
      <c r="E28" s="394"/>
      <c r="F28" s="73" t="s">
        <v>55</v>
      </c>
      <c r="G28" s="73" t="s">
        <v>125</v>
      </c>
      <c r="H28" s="70"/>
      <c r="I28" s="73" t="s">
        <v>55</v>
      </c>
      <c r="J28" s="73" t="s">
        <v>125</v>
      </c>
      <c r="K28" s="71"/>
      <c r="L28" s="73" t="s">
        <v>55</v>
      </c>
      <c r="M28" s="73" t="s">
        <v>125</v>
      </c>
      <c r="N28" s="70"/>
      <c r="O28" s="73" t="s">
        <v>55</v>
      </c>
      <c r="P28" s="73" t="s">
        <v>125</v>
      </c>
      <c r="Q28" s="147"/>
      <c r="R28" s="160" t="s">
        <v>55</v>
      </c>
      <c r="S28" s="169" t="s">
        <v>422</v>
      </c>
    </row>
    <row r="29" spans="1:19" ht="11.1" customHeight="1">
      <c r="A29" s="569" t="s">
        <v>40</v>
      </c>
      <c r="B29" s="569"/>
      <c r="C29" s="569"/>
      <c r="D29" s="615"/>
      <c r="E29" s="22"/>
      <c r="F29" s="72" t="s">
        <v>56</v>
      </c>
      <c r="G29" s="72" t="s">
        <v>2</v>
      </c>
      <c r="H29" s="46"/>
      <c r="I29" s="72" t="s">
        <v>56</v>
      </c>
      <c r="J29" s="72" t="s">
        <v>2</v>
      </c>
      <c r="K29" s="47"/>
      <c r="L29" s="72" t="s">
        <v>56</v>
      </c>
      <c r="M29" s="72" t="s">
        <v>2</v>
      </c>
      <c r="N29" s="46"/>
      <c r="O29" s="72" t="s">
        <v>56</v>
      </c>
      <c r="P29" s="72" t="s">
        <v>2</v>
      </c>
      <c r="Q29" s="148"/>
      <c r="R29" s="161" t="s">
        <v>56</v>
      </c>
      <c r="S29" s="170" t="s">
        <v>2</v>
      </c>
    </row>
    <row r="30" spans="1:19" ht="10.5" customHeight="1">
      <c r="A30" s="236"/>
      <c r="B30" s="81" t="s">
        <v>25</v>
      </c>
      <c r="C30" s="237"/>
      <c r="D30" s="251" t="s">
        <v>183</v>
      </c>
      <c r="E30" s="217">
        <v>28227</v>
      </c>
      <c r="F30" s="192">
        <v>71.3</v>
      </c>
      <c r="G30" s="192">
        <v>104.1</v>
      </c>
      <c r="H30" s="193">
        <v>38518</v>
      </c>
      <c r="I30" s="192">
        <v>72.2</v>
      </c>
      <c r="J30" s="222">
        <v>136.45821971927876</v>
      </c>
      <c r="K30" s="186">
        <v>43426</v>
      </c>
      <c r="L30" s="192">
        <v>68.3</v>
      </c>
      <c r="M30" s="192">
        <v>112.74294098112689</v>
      </c>
      <c r="N30" s="193">
        <v>47718</v>
      </c>
      <c r="O30" s="192">
        <v>70</v>
      </c>
      <c r="P30" s="195">
        <v>109.89999999999999</v>
      </c>
      <c r="Q30" s="197">
        <v>45224</v>
      </c>
      <c r="R30" s="192">
        <v>70</v>
      </c>
      <c r="S30" s="195">
        <v>94.8</v>
      </c>
    </row>
    <row r="31" spans="1:19" ht="9.75" customHeight="1">
      <c r="A31" s="236"/>
      <c r="B31" s="81" t="s">
        <v>106</v>
      </c>
      <c r="C31" s="237"/>
      <c r="D31" s="251" t="s">
        <v>178</v>
      </c>
      <c r="E31" s="217">
        <v>2488</v>
      </c>
      <c r="F31" s="192">
        <v>6.3</v>
      </c>
      <c r="G31" s="192">
        <v>107.2</v>
      </c>
      <c r="H31" s="193">
        <v>3066</v>
      </c>
      <c r="I31" s="192">
        <v>5.7</v>
      </c>
      <c r="J31" s="222">
        <v>123.20186877708157</v>
      </c>
      <c r="K31" s="186">
        <v>3182</v>
      </c>
      <c r="L31" s="192">
        <v>5</v>
      </c>
      <c r="M31" s="192">
        <v>103.79537859305839</v>
      </c>
      <c r="N31" s="193">
        <v>3274</v>
      </c>
      <c r="O31" s="192">
        <v>4.8</v>
      </c>
      <c r="P31" s="195">
        <v>102.89999999999999</v>
      </c>
      <c r="Q31" s="197">
        <v>2921</v>
      </c>
      <c r="R31" s="192">
        <v>4.5</v>
      </c>
      <c r="S31" s="195">
        <v>89.2</v>
      </c>
    </row>
    <row r="32" spans="1:19" ht="9.75" customHeight="1">
      <c r="A32" s="236"/>
      <c r="B32" s="81" t="s">
        <v>136</v>
      </c>
      <c r="C32" s="250"/>
      <c r="D32" s="251" t="s">
        <v>201</v>
      </c>
      <c r="E32" s="217">
        <v>0</v>
      </c>
      <c r="F32" s="192">
        <v>0</v>
      </c>
      <c r="G32" s="192" t="s">
        <v>78</v>
      </c>
      <c r="H32" s="193">
        <v>0</v>
      </c>
      <c r="I32" s="192">
        <v>0</v>
      </c>
      <c r="J32" s="222" t="s">
        <v>78</v>
      </c>
      <c r="K32" s="193">
        <v>0</v>
      </c>
      <c r="L32" s="192">
        <v>0</v>
      </c>
      <c r="M32" s="222" t="s">
        <v>78</v>
      </c>
      <c r="N32" s="193">
        <v>0</v>
      </c>
      <c r="O32" s="192">
        <v>0</v>
      </c>
      <c r="P32" s="192" t="s">
        <v>78</v>
      </c>
      <c r="Q32" s="197">
        <v>0</v>
      </c>
      <c r="R32" s="192">
        <v>0</v>
      </c>
      <c r="S32" s="240" t="s">
        <v>78</v>
      </c>
    </row>
    <row r="33" spans="1:20" ht="10.5" customHeight="1">
      <c r="A33" s="35" t="s">
        <v>129</v>
      </c>
      <c r="B33" s="35"/>
      <c r="C33" s="237"/>
      <c r="D33" s="38" t="s">
        <v>164</v>
      </c>
      <c r="E33" s="194">
        <v>30716</v>
      </c>
      <c r="F33" s="192">
        <v>77.59132982247678</v>
      </c>
      <c r="G33" s="192">
        <v>104.32151674771232</v>
      </c>
      <c r="H33" s="193">
        <v>41584</v>
      </c>
      <c r="I33" s="192">
        <v>77.900000000000006</v>
      </c>
      <c r="J33" s="222">
        <v>135.384087421868</v>
      </c>
      <c r="K33" s="186">
        <v>46609</v>
      </c>
      <c r="L33" s="192">
        <v>73.3</v>
      </c>
      <c r="M33" s="192">
        <v>112.08317762424515</v>
      </c>
      <c r="N33" s="193">
        <v>50992</v>
      </c>
      <c r="O33" s="192">
        <v>74.8</v>
      </c>
      <c r="P33" s="195">
        <v>109.4</v>
      </c>
      <c r="Q33" s="197">
        <v>48145</v>
      </c>
      <c r="R33" s="192">
        <v>74.5</v>
      </c>
      <c r="S33" s="195">
        <v>94.399999999999991</v>
      </c>
    </row>
    <row r="34" spans="1:20" ht="9.75" customHeight="1">
      <c r="A34" s="236"/>
      <c r="B34" s="81" t="s">
        <v>131</v>
      </c>
      <c r="C34" s="237"/>
      <c r="D34" s="251" t="s">
        <v>179</v>
      </c>
      <c r="E34" s="217">
        <v>14</v>
      </c>
      <c r="F34" s="192">
        <v>3.5000000000000003E-2</v>
      </c>
      <c r="G34" s="192">
        <v>233.3</v>
      </c>
      <c r="H34" s="193">
        <v>13</v>
      </c>
      <c r="I34" s="192">
        <v>0</v>
      </c>
      <c r="J34" s="222">
        <v>96.49457485112022</v>
      </c>
      <c r="K34" s="186">
        <v>8</v>
      </c>
      <c r="L34" s="507">
        <v>0</v>
      </c>
      <c r="M34" s="192">
        <v>58.765883026278374</v>
      </c>
      <c r="N34" s="193">
        <v>7</v>
      </c>
      <c r="O34" s="241">
        <v>0</v>
      </c>
      <c r="P34" s="195">
        <v>87.5</v>
      </c>
      <c r="Q34" s="494">
        <v>0</v>
      </c>
      <c r="R34" s="241">
        <v>0</v>
      </c>
      <c r="S34" s="195">
        <v>0</v>
      </c>
    </row>
    <row r="35" spans="1:20" ht="9.75" customHeight="1">
      <c r="A35" s="236"/>
      <c r="B35" s="81" t="s">
        <v>105</v>
      </c>
      <c r="C35" s="237"/>
      <c r="D35" s="251" t="s">
        <v>180</v>
      </c>
      <c r="E35" s="217">
        <v>161</v>
      </c>
      <c r="F35" s="192">
        <v>0.4</v>
      </c>
      <c r="G35" s="192">
        <v>63.6</v>
      </c>
      <c r="H35" s="193">
        <v>241</v>
      </c>
      <c r="I35" s="192">
        <v>0.5</v>
      </c>
      <c r="J35" s="222">
        <v>149.82780356465489</v>
      </c>
      <c r="K35" s="186">
        <v>212</v>
      </c>
      <c r="L35" s="192">
        <v>0.3</v>
      </c>
      <c r="M35" s="192">
        <v>88.100908125084828</v>
      </c>
      <c r="N35" s="193">
        <v>229</v>
      </c>
      <c r="O35" s="192">
        <v>0.3</v>
      </c>
      <c r="P35" s="195">
        <v>108</v>
      </c>
      <c r="Q35" s="460">
        <v>18</v>
      </c>
      <c r="R35" s="262">
        <v>0</v>
      </c>
      <c r="S35" s="260">
        <v>7.9</v>
      </c>
    </row>
    <row r="36" spans="1:20" ht="9.75" customHeight="1">
      <c r="A36" s="236"/>
      <c r="B36" s="81" t="s">
        <v>26</v>
      </c>
      <c r="C36" s="237"/>
      <c r="D36" s="251" t="s">
        <v>181</v>
      </c>
      <c r="E36" s="217">
        <v>5257</v>
      </c>
      <c r="F36" s="192">
        <v>13.3</v>
      </c>
      <c r="G36" s="192">
        <v>125.8</v>
      </c>
      <c r="H36" s="193">
        <v>5907</v>
      </c>
      <c r="I36" s="192">
        <v>11.1</v>
      </c>
      <c r="J36" s="222">
        <v>112.35097372478255</v>
      </c>
      <c r="K36" s="186">
        <v>6553</v>
      </c>
      <c r="L36" s="192">
        <v>10.3</v>
      </c>
      <c r="M36" s="192">
        <v>110.95046692709323</v>
      </c>
      <c r="N36" s="193">
        <v>7365</v>
      </c>
      <c r="O36" s="192">
        <v>10.8</v>
      </c>
      <c r="P36" s="195">
        <v>112.4</v>
      </c>
      <c r="Q36" s="197">
        <v>6550</v>
      </c>
      <c r="R36" s="192">
        <v>10.100000000000001</v>
      </c>
      <c r="S36" s="195">
        <v>88.9</v>
      </c>
    </row>
    <row r="37" spans="1:20" ht="9.75" customHeight="1">
      <c r="A37" s="35" t="s">
        <v>130</v>
      </c>
      <c r="B37" s="35"/>
      <c r="C37" s="237"/>
      <c r="D37" s="38" t="s">
        <v>165</v>
      </c>
      <c r="E37" s="194">
        <v>5433</v>
      </c>
      <c r="F37" s="192">
        <v>13.7</v>
      </c>
      <c r="G37" s="192">
        <v>122.4</v>
      </c>
      <c r="H37" s="193">
        <v>6162</v>
      </c>
      <c r="I37" s="192">
        <v>11.5</v>
      </c>
      <c r="J37" s="222">
        <v>113.42102101152187</v>
      </c>
      <c r="K37" s="186">
        <v>6774</v>
      </c>
      <c r="L37" s="192">
        <v>10.7</v>
      </c>
      <c r="M37" s="192">
        <v>109.93743476147235</v>
      </c>
      <c r="N37" s="193">
        <v>7602</v>
      </c>
      <c r="O37" s="192">
        <v>11.1</v>
      </c>
      <c r="P37" s="195">
        <v>112.20000000000002</v>
      </c>
      <c r="Q37" s="197">
        <v>6570</v>
      </c>
      <c r="R37" s="192">
        <v>10.199999999999999</v>
      </c>
      <c r="S37" s="195">
        <v>86.4</v>
      </c>
    </row>
    <row r="38" spans="1:20" ht="9.75" customHeight="1">
      <c r="A38" s="35" t="s">
        <v>132</v>
      </c>
      <c r="B38" s="273"/>
      <c r="C38" s="237"/>
      <c r="D38" s="238" t="s">
        <v>135</v>
      </c>
      <c r="E38" s="217">
        <v>820</v>
      </c>
      <c r="F38" s="192">
        <v>2.1</v>
      </c>
      <c r="G38" s="192">
        <v>134.69999999999999</v>
      </c>
      <c r="H38" s="193">
        <v>1439</v>
      </c>
      <c r="I38" s="192">
        <v>2.7</v>
      </c>
      <c r="J38" s="222">
        <v>175.41806048779833</v>
      </c>
      <c r="K38" s="186">
        <v>2873</v>
      </c>
      <c r="L38" s="192">
        <v>4.5</v>
      </c>
      <c r="M38" s="192">
        <v>199.62725955874751</v>
      </c>
      <c r="N38" s="193">
        <v>2530</v>
      </c>
      <c r="O38" s="192">
        <v>3.6999999999999997</v>
      </c>
      <c r="P38" s="195">
        <v>88.1</v>
      </c>
      <c r="Q38" s="197">
        <v>3001</v>
      </c>
      <c r="R38" s="192">
        <v>4.5999999999999996</v>
      </c>
      <c r="S38" s="195">
        <v>118.6</v>
      </c>
    </row>
    <row r="39" spans="1:20" ht="9.75" customHeight="1">
      <c r="A39" s="35" t="s">
        <v>421</v>
      </c>
      <c r="B39" s="273"/>
      <c r="C39" s="237"/>
      <c r="D39" s="238" t="s">
        <v>425</v>
      </c>
      <c r="E39" s="217">
        <v>2617</v>
      </c>
      <c r="F39" s="192">
        <v>6.6107816671260489</v>
      </c>
      <c r="G39" s="192">
        <v>90.956918601315266</v>
      </c>
      <c r="H39" s="193">
        <v>4199</v>
      </c>
      <c r="I39" s="192">
        <v>7.9</v>
      </c>
      <c r="J39" s="222">
        <v>160.45169760938464</v>
      </c>
      <c r="K39" s="186">
        <v>7340</v>
      </c>
      <c r="L39" s="192">
        <v>11.5</v>
      </c>
      <c r="M39" s="192">
        <v>174.80388089367059</v>
      </c>
      <c r="N39" s="193">
        <v>7090</v>
      </c>
      <c r="O39" s="192">
        <v>10.4</v>
      </c>
      <c r="P39" s="195">
        <v>96.6</v>
      </c>
      <c r="Q39" s="197">
        <v>6907</v>
      </c>
      <c r="R39" s="192">
        <v>10.7</v>
      </c>
      <c r="S39" s="195">
        <v>97.399999999999991</v>
      </c>
    </row>
    <row r="40" spans="1:20" ht="9.75" customHeight="1">
      <c r="A40" s="113" t="s">
        <v>133</v>
      </c>
      <c r="B40" s="113"/>
      <c r="C40" s="295"/>
      <c r="D40" s="296" t="s">
        <v>66</v>
      </c>
      <c r="E40" s="216">
        <v>39587</v>
      </c>
      <c r="F40" s="226">
        <v>100</v>
      </c>
      <c r="G40" s="226">
        <v>105.9</v>
      </c>
      <c r="H40" s="283">
        <v>53385</v>
      </c>
      <c r="I40" s="226">
        <v>100</v>
      </c>
      <c r="J40" s="291">
        <v>134.85668641559229</v>
      </c>
      <c r="K40" s="210">
        <v>63598</v>
      </c>
      <c r="L40" s="226">
        <v>100</v>
      </c>
      <c r="M40" s="226">
        <v>119.12927665757501</v>
      </c>
      <c r="N40" s="283">
        <v>68216</v>
      </c>
      <c r="O40" s="226">
        <v>100</v>
      </c>
      <c r="P40" s="207">
        <v>107.3</v>
      </c>
      <c r="Q40" s="286">
        <v>64624</v>
      </c>
      <c r="R40" s="292">
        <v>100</v>
      </c>
      <c r="S40" s="201">
        <v>94.699999999999989</v>
      </c>
      <c r="T40" s="116"/>
    </row>
    <row r="41" spans="1:20">
      <c r="A41" s="15"/>
      <c r="B41" s="120"/>
      <c r="C41" s="16"/>
      <c r="D41" s="15"/>
      <c r="E41" s="155"/>
      <c r="F41" s="162"/>
      <c r="G41" s="162"/>
      <c r="H41" s="155"/>
      <c r="I41" s="162"/>
      <c r="J41" s="162"/>
      <c r="K41" s="155"/>
      <c r="L41" s="162"/>
      <c r="M41" s="162"/>
      <c r="N41" s="156"/>
      <c r="O41" s="162"/>
      <c r="P41" s="163"/>
      <c r="Q41" s="487"/>
      <c r="R41" s="488"/>
      <c r="S41" s="488"/>
    </row>
    <row r="42" spans="1:20">
      <c r="B42" s="98"/>
      <c r="N42" s="150"/>
      <c r="Q42" s="104"/>
      <c r="R42" s="300"/>
      <c r="S42" s="301"/>
    </row>
    <row r="43" spans="1:20" ht="13.5" customHeight="1"/>
    <row r="44" spans="1:20" ht="34.5" customHeight="1"/>
  </sheetData>
  <mergeCells count="21">
    <mergeCell ref="R5:S5"/>
    <mergeCell ref="E7:M7"/>
    <mergeCell ref="N7:S7"/>
    <mergeCell ref="E8:G9"/>
    <mergeCell ref="H8:J9"/>
    <mergeCell ref="K8:M9"/>
    <mergeCell ref="N8:P9"/>
    <mergeCell ref="Q8:S9"/>
    <mergeCell ref="E26:G27"/>
    <mergeCell ref="H26:J27"/>
    <mergeCell ref="E25:M25"/>
    <mergeCell ref="N25:S25"/>
    <mergeCell ref="K26:M27"/>
    <mergeCell ref="N26:P27"/>
    <mergeCell ref="Q26:S27"/>
    <mergeCell ref="A11:D11"/>
    <mergeCell ref="A7:D7"/>
    <mergeCell ref="A8:D8"/>
    <mergeCell ref="A29:D29"/>
    <mergeCell ref="A25:D25"/>
    <mergeCell ref="A26:D26"/>
  </mergeCells>
  <phoneticPr fontId="3"/>
  <conditionalFormatting sqref="A12:D22 A30:D40 Q14:R14 Q12:S13 Q32 Q30:S31 Q33:S40 Q15:S22">
    <cfRule type="expression" dxfId="21" priority="12">
      <formula>MOD(ROW(),2)=0</formula>
    </cfRule>
  </conditionalFormatting>
  <conditionalFormatting sqref="S14">
    <cfRule type="expression" dxfId="20" priority="11">
      <formula>MOD(ROW(),2)=0</formula>
    </cfRule>
  </conditionalFormatting>
  <conditionalFormatting sqref="S32">
    <cfRule type="expression" dxfId="19" priority="10">
      <formula>MOD(ROW(),2)=0</formula>
    </cfRule>
  </conditionalFormatting>
  <conditionalFormatting sqref="R32">
    <cfRule type="expression" dxfId="18" priority="9">
      <formula>MOD(ROW(),2)=0</formula>
    </cfRule>
  </conditionalFormatting>
  <conditionalFormatting sqref="E12:M13 E14:J14 E15:M22">
    <cfRule type="expression" dxfId="17" priority="8">
      <formula>MOD(ROW(),2)=0</formula>
    </cfRule>
  </conditionalFormatting>
  <conditionalFormatting sqref="E30:M31 E33:M40 E32:J32">
    <cfRule type="expression" dxfId="16" priority="7">
      <formula>MOD(ROW(),2)=0</formula>
    </cfRule>
  </conditionalFormatting>
  <conditionalFormatting sqref="K14:M14">
    <cfRule type="expression" dxfId="15" priority="4">
      <formula>MOD(ROW(),2)=0</formula>
    </cfRule>
  </conditionalFormatting>
  <conditionalFormatting sqref="K32:M32">
    <cfRule type="expression" dxfId="14" priority="3">
      <formula>MOD(ROW(),2)=0</formula>
    </cfRule>
  </conditionalFormatting>
  <conditionalFormatting sqref="N12:P22">
    <cfRule type="expression" dxfId="13" priority="2">
      <formula>MOD(ROW(),2)=0</formula>
    </cfRule>
  </conditionalFormatting>
  <conditionalFormatting sqref="N30:P40">
    <cfRule type="expression" dxfId="12"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50"/>
  <sheetViews>
    <sheetView showGridLines="0" zoomScaleNormal="100" zoomScaleSheetLayoutView="100" workbookViewId="0"/>
  </sheetViews>
  <sheetFormatPr defaultRowHeight="13.5"/>
  <cols>
    <col min="1" max="2" width="1.625" customWidth="1"/>
    <col min="3" max="3" width="9.5" customWidth="1"/>
    <col min="4" max="4" width="15.625" customWidth="1"/>
    <col min="5" max="5" width="8.625" style="135" customWidth="1"/>
    <col min="6" max="7" width="6.125" style="157" customWidth="1"/>
    <col min="8" max="8" width="8.625" style="135" customWidth="1"/>
    <col min="9" max="10" width="6.125" style="157" customWidth="1"/>
    <col min="11" max="11" width="8.625" style="135" customWidth="1"/>
    <col min="12" max="13" width="6.125" style="157" customWidth="1"/>
    <col min="14" max="14" width="8.625" style="135" customWidth="1"/>
    <col min="15" max="16" width="6.125" style="157" customWidth="1"/>
    <col min="17" max="17" width="8.625" style="135" customWidth="1"/>
    <col min="18" max="19" width="6.125" style="157" customWidth="1"/>
    <col min="20" max="20" width="1.25" customWidth="1"/>
  </cols>
  <sheetData>
    <row r="1" spans="1:19">
      <c r="K1" s="134"/>
    </row>
    <row r="3" spans="1:19" s="86" customFormat="1" ht="14.25">
      <c r="A3" s="84"/>
      <c r="E3" s="151"/>
      <c r="F3" s="164"/>
      <c r="G3" s="164"/>
      <c r="H3" s="151"/>
      <c r="I3" s="164"/>
      <c r="J3" s="164"/>
      <c r="K3" s="151"/>
      <c r="L3" s="164"/>
      <c r="M3" s="164"/>
      <c r="N3" s="151"/>
      <c r="O3" s="164"/>
      <c r="P3" s="164"/>
      <c r="Q3" s="151"/>
      <c r="R3" s="164"/>
      <c r="S3" s="164"/>
    </row>
    <row r="4" spans="1:19" ht="12" customHeight="1">
      <c r="A4" s="17"/>
      <c r="B4" s="17"/>
      <c r="C4" s="17"/>
      <c r="D4" s="17"/>
      <c r="E4" s="152"/>
      <c r="F4" s="158"/>
      <c r="G4" s="158"/>
      <c r="H4" s="152"/>
      <c r="I4" s="158"/>
      <c r="J4" s="158"/>
      <c r="K4" s="152"/>
      <c r="L4" s="158"/>
      <c r="M4" s="158"/>
      <c r="N4" s="152"/>
      <c r="O4" s="158"/>
      <c r="P4" s="158"/>
      <c r="Q4" s="152"/>
    </row>
    <row r="5" spans="1:19" ht="20.25" customHeight="1">
      <c r="A5" s="293" t="s">
        <v>51</v>
      </c>
      <c r="B5" s="276"/>
      <c r="C5" s="276"/>
      <c r="D5" s="276"/>
      <c r="E5" s="154"/>
      <c r="F5" s="176"/>
      <c r="G5" s="176"/>
      <c r="H5" s="154"/>
      <c r="I5" s="176"/>
      <c r="J5" s="176"/>
      <c r="K5" s="154"/>
      <c r="L5" s="176"/>
      <c r="M5" s="176"/>
      <c r="N5" s="154"/>
      <c r="O5" s="176"/>
      <c r="P5" s="176"/>
      <c r="Q5" s="154"/>
      <c r="R5" s="663" t="s">
        <v>43</v>
      </c>
      <c r="S5" s="663"/>
    </row>
    <row r="6" spans="1:19" s="2" customFormat="1" ht="0.95" customHeight="1">
      <c r="A6" s="293"/>
      <c r="B6" s="276"/>
      <c r="C6" s="276"/>
      <c r="D6" s="276"/>
      <c r="E6" s="153"/>
      <c r="F6" s="159"/>
      <c r="G6" s="159"/>
      <c r="H6" s="153"/>
      <c r="I6" s="159"/>
      <c r="J6" s="159"/>
      <c r="K6" s="153"/>
      <c r="L6" s="159"/>
      <c r="M6" s="159"/>
      <c r="N6" s="154"/>
      <c r="O6" s="176"/>
      <c r="P6" s="176"/>
      <c r="Q6" s="154"/>
      <c r="R6" s="457"/>
      <c r="S6" s="457"/>
    </row>
    <row r="7" spans="1:19" ht="12" customHeight="1">
      <c r="A7" s="570"/>
      <c r="B7" s="570"/>
      <c r="C7" s="616"/>
      <c r="D7" s="619"/>
      <c r="E7" s="623" t="s">
        <v>351</v>
      </c>
      <c r="F7" s="623"/>
      <c r="G7" s="623"/>
      <c r="H7" s="623"/>
      <c r="I7" s="623"/>
      <c r="J7" s="623"/>
      <c r="K7" s="623"/>
      <c r="L7" s="623"/>
      <c r="M7" s="624"/>
      <c r="N7" s="653" t="s">
        <v>352</v>
      </c>
      <c r="O7" s="649"/>
      <c r="P7" s="649"/>
      <c r="Q7" s="649"/>
      <c r="R7" s="649"/>
      <c r="S7" s="649"/>
    </row>
    <row r="8" spans="1:19" ht="9.75" customHeight="1">
      <c r="A8" s="631" t="s">
        <v>39</v>
      </c>
      <c r="B8" s="631"/>
      <c r="C8" s="632"/>
      <c r="D8" s="633"/>
      <c r="E8" s="625" t="str">
        <f>'Net Sales(D,B &amp; P)'!E8</f>
        <v>2013.3 F.Y.</v>
      </c>
      <c r="F8" s="625"/>
      <c r="G8" s="626"/>
      <c r="H8" s="646" t="str">
        <f>'Net Sales(D,B &amp; P)'!H8</f>
        <v>2014.3 F.Y.</v>
      </c>
      <c r="I8" s="625"/>
      <c r="J8" s="626"/>
      <c r="K8" s="646" t="str">
        <f>'Net Sales(D,B &amp; P)'!K8</f>
        <v>2015.3 F.Y.</v>
      </c>
      <c r="L8" s="625"/>
      <c r="M8" s="626"/>
      <c r="N8" s="640" t="str">
        <f>'Net Sales(D,B &amp; P)'!N8</f>
        <v>2016.3 F.Y.</v>
      </c>
      <c r="O8" s="641"/>
      <c r="P8" s="642"/>
      <c r="Q8" s="634" t="str">
        <f>'Net Sales(D,B &amp; P)'!Q8</f>
        <v>2017.3 F.Y.</v>
      </c>
      <c r="R8" s="635"/>
      <c r="S8" s="636"/>
    </row>
    <row r="9" spans="1:19" ht="9.75" customHeight="1">
      <c r="A9" s="31"/>
      <c r="B9" s="31"/>
      <c r="C9" s="32"/>
      <c r="D9" s="429"/>
      <c r="E9" s="625"/>
      <c r="F9" s="625"/>
      <c r="G9" s="626"/>
      <c r="H9" s="646"/>
      <c r="I9" s="625"/>
      <c r="J9" s="626"/>
      <c r="K9" s="646"/>
      <c r="L9" s="625"/>
      <c r="M9" s="626"/>
      <c r="N9" s="643"/>
      <c r="O9" s="644"/>
      <c r="P9" s="645"/>
      <c r="Q9" s="637"/>
      <c r="R9" s="638"/>
      <c r="S9" s="639"/>
    </row>
    <row r="10" spans="1:19" ht="11.1" customHeight="1">
      <c r="A10" s="31"/>
      <c r="B10" s="31"/>
      <c r="C10" s="32"/>
      <c r="D10" s="429"/>
      <c r="E10" s="394"/>
      <c r="F10" s="73" t="s">
        <v>55</v>
      </c>
      <c r="G10" s="73" t="s">
        <v>125</v>
      </c>
      <c r="H10" s="70"/>
      <c r="I10" s="73" t="s">
        <v>55</v>
      </c>
      <c r="J10" s="73" t="s">
        <v>125</v>
      </c>
      <c r="K10" s="71"/>
      <c r="L10" s="73" t="s">
        <v>55</v>
      </c>
      <c r="M10" s="73" t="s">
        <v>125</v>
      </c>
      <c r="N10" s="70"/>
      <c r="O10" s="73" t="s">
        <v>55</v>
      </c>
      <c r="P10" s="73" t="s">
        <v>125</v>
      </c>
      <c r="Q10" s="147"/>
      <c r="R10" s="160" t="s">
        <v>55</v>
      </c>
      <c r="S10" s="169" t="s">
        <v>422</v>
      </c>
    </row>
    <row r="11" spans="1:19" ht="11.1" customHeight="1">
      <c r="A11" s="569" t="s">
        <v>40</v>
      </c>
      <c r="B11" s="569"/>
      <c r="C11" s="569"/>
      <c r="D11" s="615"/>
      <c r="E11" s="22"/>
      <c r="F11" s="72" t="s">
        <v>56</v>
      </c>
      <c r="G11" s="72" t="s">
        <v>2</v>
      </c>
      <c r="H11" s="46"/>
      <c r="I11" s="72" t="s">
        <v>56</v>
      </c>
      <c r="J11" s="72" t="s">
        <v>2</v>
      </c>
      <c r="K11" s="47"/>
      <c r="L11" s="72" t="s">
        <v>56</v>
      </c>
      <c r="M11" s="72" t="s">
        <v>2</v>
      </c>
      <c r="N11" s="46"/>
      <c r="O11" s="72" t="s">
        <v>56</v>
      </c>
      <c r="P11" s="72" t="s">
        <v>2</v>
      </c>
      <c r="Q11" s="148"/>
      <c r="R11" s="161" t="s">
        <v>56</v>
      </c>
      <c r="S11" s="170" t="s">
        <v>2</v>
      </c>
    </row>
    <row r="12" spans="1:19" ht="10.5" customHeight="1">
      <c r="A12" s="236"/>
      <c r="B12" s="81" t="s">
        <v>25</v>
      </c>
      <c r="C12" s="237"/>
      <c r="D12" s="251" t="s">
        <v>182</v>
      </c>
      <c r="E12" s="217">
        <v>13447</v>
      </c>
      <c r="F12" s="192">
        <v>55</v>
      </c>
      <c r="G12" s="192">
        <v>134.9</v>
      </c>
      <c r="H12" s="193">
        <v>18223</v>
      </c>
      <c r="I12" s="192">
        <v>50.2</v>
      </c>
      <c r="J12" s="222">
        <v>135.51391075689216</v>
      </c>
      <c r="K12" s="186">
        <v>23646</v>
      </c>
      <c r="L12" s="192">
        <v>47.4</v>
      </c>
      <c r="M12" s="192">
        <v>129.76211418821953</v>
      </c>
      <c r="N12" s="193">
        <v>28073</v>
      </c>
      <c r="O12" s="192">
        <v>43.1</v>
      </c>
      <c r="P12" s="195">
        <v>118.7</v>
      </c>
      <c r="Q12" s="197">
        <v>26849</v>
      </c>
      <c r="R12" s="192">
        <v>44.5</v>
      </c>
      <c r="S12" s="195">
        <v>95.6</v>
      </c>
    </row>
    <row r="13" spans="1:19" ht="10.5" customHeight="1">
      <c r="A13" s="236"/>
      <c r="B13" s="81" t="s">
        <v>106</v>
      </c>
      <c r="C13" s="237"/>
      <c r="D13" s="251" t="s">
        <v>178</v>
      </c>
      <c r="E13" s="217">
        <v>3855</v>
      </c>
      <c r="F13" s="192">
        <v>15.8</v>
      </c>
      <c r="G13" s="192">
        <v>106.6</v>
      </c>
      <c r="H13" s="193">
        <v>5841</v>
      </c>
      <c r="I13" s="192">
        <v>16.100000000000001</v>
      </c>
      <c r="J13" s="222">
        <v>151.52708736747388</v>
      </c>
      <c r="K13" s="186">
        <v>7474</v>
      </c>
      <c r="L13" s="192">
        <v>15</v>
      </c>
      <c r="M13" s="192">
        <v>127.94496477416588</v>
      </c>
      <c r="N13" s="193">
        <v>7920</v>
      </c>
      <c r="O13" s="192">
        <v>12.2</v>
      </c>
      <c r="P13" s="195">
        <v>106</v>
      </c>
      <c r="Q13" s="197">
        <v>7451</v>
      </c>
      <c r="R13" s="192">
        <v>12.4</v>
      </c>
      <c r="S13" s="195">
        <v>94.1</v>
      </c>
    </row>
    <row r="14" spans="1:19" ht="10.5" customHeight="1">
      <c r="A14" s="236"/>
      <c r="B14" s="81" t="s">
        <v>136</v>
      </c>
      <c r="C14" s="250"/>
      <c r="D14" s="251" t="s">
        <v>199</v>
      </c>
      <c r="E14" s="217">
        <v>0</v>
      </c>
      <c r="F14" s="192">
        <v>0</v>
      </c>
      <c r="G14" s="192">
        <v>0</v>
      </c>
      <c r="H14" s="193">
        <v>0</v>
      </c>
      <c r="I14" s="192">
        <v>0</v>
      </c>
      <c r="J14" s="222" t="s">
        <v>78</v>
      </c>
      <c r="K14" s="193">
        <v>0</v>
      </c>
      <c r="L14" s="192">
        <v>0</v>
      </c>
      <c r="M14" s="222" t="s">
        <v>78</v>
      </c>
      <c r="N14" s="193">
        <v>0</v>
      </c>
      <c r="O14" s="192">
        <v>0</v>
      </c>
      <c r="P14" s="195" t="s">
        <v>78</v>
      </c>
      <c r="Q14" s="197">
        <v>0</v>
      </c>
      <c r="R14" s="192">
        <v>0</v>
      </c>
      <c r="S14" s="195" t="s">
        <v>78</v>
      </c>
    </row>
    <row r="15" spans="1:19" ht="10.5" customHeight="1">
      <c r="A15" s="35" t="s">
        <v>129</v>
      </c>
      <c r="B15" s="35"/>
      <c r="C15" s="237"/>
      <c r="D15" s="38" t="s">
        <v>162</v>
      </c>
      <c r="E15" s="194">
        <v>17302</v>
      </c>
      <c r="F15" s="192">
        <v>70.8</v>
      </c>
      <c r="G15" s="192">
        <v>127.4</v>
      </c>
      <c r="H15" s="193">
        <v>24064</v>
      </c>
      <c r="I15" s="192">
        <v>66.400000000000006</v>
      </c>
      <c r="J15" s="222">
        <v>139.08175904879462</v>
      </c>
      <c r="K15" s="186">
        <v>31120</v>
      </c>
      <c r="L15" s="192">
        <v>62.4</v>
      </c>
      <c r="M15" s="192">
        <v>129.32101158087085</v>
      </c>
      <c r="N15" s="193">
        <v>35994</v>
      </c>
      <c r="O15" s="192">
        <v>55.2</v>
      </c>
      <c r="P15" s="195">
        <v>115.7</v>
      </c>
      <c r="Q15" s="197">
        <v>34301</v>
      </c>
      <c r="R15" s="192">
        <v>56.899999999999991</v>
      </c>
      <c r="S15" s="195">
        <v>95.3</v>
      </c>
    </row>
    <row r="16" spans="1:19" ht="10.5" customHeight="1">
      <c r="A16" s="236"/>
      <c r="B16" s="81" t="s">
        <v>131</v>
      </c>
      <c r="C16" s="237"/>
      <c r="D16" s="251" t="s">
        <v>179</v>
      </c>
      <c r="E16" s="253">
        <v>4</v>
      </c>
      <c r="F16" s="192">
        <v>1.6E-2</v>
      </c>
      <c r="G16" s="192">
        <v>200</v>
      </c>
      <c r="H16" s="193">
        <v>5</v>
      </c>
      <c r="I16" s="192">
        <v>0</v>
      </c>
      <c r="J16" s="222">
        <v>110.99918983943084</v>
      </c>
      <c r="K16" s="186">
        <v>1883</v>
      </c>
      <c r="L16" s="192">
        <v>3.8</v>
      </c>
      <c r="M16" s="192">
        <v>34775.79186134279</v>
      </c>
      <c r="N16" s="193">
        <v>4207</v>
      </c>
      <c r="O16" s="241">
        <v>6.5</v>
      </c>
      <c r="P16" s="195">
        <v>223.4</v>
      </c>
      <c r="Q16" s="197">
        <v>3668</v>
      </c>
      <c r="R16" s="241">
        <v>6.1</v>
      </c>
      <c r="S16" s="195">
        <v>87.2</v>
      </c>
    </row>
    <row r="17" spans="1:20" ht="10.5" customHeight="1">
      <c r="A17" s="236"/>
      <c r="B17" s="81" t="s">
        <v>105</v>
      </c>
      <c r="C17" s="237"/>
      <c r="D17" s="251" t="s">
        <v>180</v>
      </c>
      <c r="E17" s="217">
        <v>655</v>
      </c>
      <c r="F17" s="192">
        <v>2.7</v>
      </c>
      <c r="G17" s="192">
        <v>62.4</v>
      </c>
      <c r="H17" s="193">
        <v>1075</v>
      </c>
      <c r="I17" s="192">
        <v>3</v>
      </c>
      <c r="J17" s="222">
        <v>164.12019211762373</v>
      </c>
      <c r="K17" s="186">
        <v>1399</v>
      </c>
      <c r="L17" s="192">
        <v>2.8</v>
      </c>
      <c r="M17" s="192">
        <v>130.1223143784878</v>
      </c>
      <c r="N17" s="193">
        <v>1181</v>
      </c>
      <c r="O17" s="192">
        <v>1.7999999999999998</v>
      </c>
      <c r="P17" s="195">
        <v>84.399999999999991</v>
      </c>
      <c r="Q17" s="197">
        <v>1135</v>
      </c>
      <c r="R17" s="192">
        <v>1.9</v>
      </c>
      <c r="S17" s="195">
        <v>96.1</v>
      </c>
    </row>
    <row r="18" spans="1:20" ht="10.5" customHeight="1">
      <c r="A18" s="236"/>
      <c r="B18" s="81" t="s">
        <v>26</v>
      </c>
      <c r="C18" s="237"/>
      <c r="D18" s="251" t="s">
        <v>181</v>
      </c>
      <c r="E18" s="217">
        <v>6256</v>
      </c>
      <c r="F18" s="192">
        <v>25.6</v>
      </c>
      <c r="G18" s="192">
        <v>140.4</v>
      </c>
      <c r="H18" s="193">
        <v>11002</v>
      </c>
      <c r="I18" s="192">
        <v>30.3</v>
      </c>
      <c r="J18" s="222">
        <v>175.85046589049929</v>
      </c>
      <c r="K18" s="186">
        <v>15443</v>
      </c>
      <c r="L18" s="192">
        <v>31</v>
      </c>
      <c r="M18" s="192">
        <v>140.35695852582936</v>
      </c>
      <c r="N18" s="193">
        <v>23723</v>
      </c>
      <c r="O18" s="192">
        <v>36.4</v>
      </c>
      <c r="P18" s="195">
        <v>153.6</v>
      </c>
      <c r="Q18" s="197">
        <v>21127</v>
      </c>
      <c r="R18" s="192">
        <v>35</v>
      </c>
      <c r="S18" s="195">
        <v>89.1</v>
      </c>
    </row>
    <row r="19" spans="1:20" ht="10.5" customHeight="1">
      <c r="A19" s="35" t="s">
        <v>130</v>
      </c>
      <c r="B19" s="35"/>
      <c r="C19" s="237"/>
      <c r="D19" s="38" t="s">
        <v>166</v>
      </c>
      <c r="E19" s="194">
        <v>6916</v>
      </c>
      <c r="F19" s="192">
        <v>28.3</v>
      </c>
      <c r="G19" s="192">
        <v>125.5</v>
      </c>
      <c r="H19" s="193">
        <v>12083</v>
      </c>
      <c r="I19" s="192">
        <v>33.299999999999997</v>
      </c>
      <c r="J19" s="222">
        <v>174.69371879833733</v>
      </c>
      <c r="K19" s="186">
        <v>18726</v>
      </c>
      <c r="L19" s="192">
        <v>37.6</v>
      </c>
      <c r="M19" s="192">
        <v>154.97447709527918</v>
      </c>
      <c r="N19" s="193">
        <v>29113</v>
      </c>
      <c r="O19" s="192">
        <v>44.7</v>
      </c>
      <c r="P19" s="195">
        <v>155.5</v>
      </c>
      <c r="Q19" s="197">
        <v>25931</v>
      </c>
      <c r="R19" s="192">
        <v>43</v>
      </c>
      <c r="S19" s="195">
        <v>89.1</v>
      </c>
    </row>
    <row r="20" spans="1:20" ht="10.5" customHeight="1">
      <c r="A20" s="35" t="s">
        <v>132</v>
      </c>
      <c r="B20" s="273"/>
      <c r="C20" s="237"/>
      <c r="D20" s="238" t="s">
        <v>135</v>
      </c>
      <c r="E20" s="217">
        <v>0</v>
      </c>
      <c r="F20" s="192">
        <v>0</v>
      </c>
      <c r="G20" s="192">
        <v>0</v>
      </c>
      <c r="H20" s="193">
        <v>0</v>
      </c>
      <c r="I20" s="192">
        <v>0</v>
      </c>
      <c r="J20" s="222" t="s">
        <v>78</v>
      </c>
      <c r="K20" s="186">
        <v>0</v>
      </c>
      <c r="L20" s="192">
        <v>0</v>
      </c>
      <c r="M20" s="192" t="s">
        <v>78</v>
      </c>
      <c r="N20" s="193">
        <v>0</v>
      </c>
      <c r="O20" s="192">
        <v>0</v>
      </c>
      <c r="P20" s="195" t="s">
        <v>78</v>
      </c>
      <c r="Q20" s="197">
        <v>0</v>
      </c>
      <c r="R20" s="192">
        <v>0</v>
      </c>
      <c r="S20" s="195" t="s">
        <v>78</v>
      </c>
    </row>
    <row r="21" spans="1:20" ht="10.5" customHeight="1">
      <c r="A21" s="35" t="s">
        <v>421</v>
      </c>
      <c r="B21" s="273"/>
      <c r="C21" s="237"/>
      <c r="D21" s="238" t="s">
        <v>425</v>
      </c>
      <c r="E21" s="217">
        <v>210</v>
      </c>
      <c r="F21" s="192">
        <v>0.86106697217812023</v>
      </c>
      <c r="G21" s="192">
        <v>104.10159054956367</v>
      </c>
      <c r="H21" s="193">
        <v>120</v>
      </c>
      <c r="I21" s="192">
        <v>0.3</v>
      </c>
      <c r="J21" s="222">
        <v>57.20199799526543</v>
      </c>
      <c r="K21" s="186">
        <v>2</v>
      </c>
      <c r="L21" s="507">
        <v>0</v>
      </c>
      <c r="M21" s="192">
        <v>2.0180929774296721</v>
      </c>
      <c r="N21" s="193">
        <v>81</v>
      </c>
      <c r="O21" s="241">
        <v>0.1</v>
      </c>
      <c r="P21" s="195">
        <v>4050</v>
      </c>
      <c r="Q21" s="197">
        <v>101</v>
      </c>
      <c r="R21" s="241">
        <v>0.2</v>
      </c>
      <c r="S21" s="195">
        <v>124.70000000000002</v>
      </c>
    </row>
    <row r="22" spans="1:20" ht="10.5" customHeight="1">
      <c r="A22" s="113" t="s">
        <v>133</v>
      </c>
      <c r="B22" s="113"/>
      <c r="C22" s="295"/>
      <c r="D22" s="296" t="s">
        <v>66</v>
      </c>
      <c r="E22" s="216">
        <v>24429</v>
      </c>
      <c r="F22" s="226">
        <v>100</v>
      </c>
      <c r="G22" s="226">
        <v>126.6</v>
      </c>
      <c r="H22" s="283">
        <v>36268</v>
      </c>
      <c r="I22" s="226">
        <v>100</v>
      </c>
      <c r="J22" s="291">
        <v>148.4595422984666</v>
      </c>
      <c r="K22" s="210">
        <v>49849</v>
      </c>
      <c r="L22" s="226">
        <v>100</v>
      </c>
      <c r="M22" s="226">
        <v>137.44541524071442</v>
      </c>
      <c r="N22" s="283">
        <v>65189</v>
      </c>
      <c r="O22" s="226">
        <v>100</v>
      </c>
      <c r="P22" s="207">
        <v>130.80000000000001</v>
      </c>
      <c r="Q22" s="286">
        <v>60334</v>
      </c>
      <c r="R22" s="292">
        <v>100</v>
      </c>
      <c r="S22" s="201">
        <v>92.600000000000009</v>
      </c>
    </row>
    <row r="23" spans="1:20" ht="39.950000000000003" customHeight="1">
      <c r="A23" s="14"/>
      <c r="B23" s="14"/>
      <c r="C23" s="7"/>
      <c r="D23" s="8"/>
      <c r="E23" s="149"/>
      <c r="F23" s="165"/>
      <c r="G23" s="165"/>
      <c r="H23" s="149"/>
      <c r="I23" s="165"/>
      <c r="J23" s="165"/>
      <c r="K23" s="149"/>
      <c r="L23" s="165"/>
      <c r="M23" s="165"/>
      <c r="N23" s="149"/>
      <c r="O23" s="165"/>
      <c r="P23" s="165"/>
      <c r="Q23" s="145"/>
      <c r="R23" s="173"/>
      <c r="S23" s="174"/>
    </row>
    <row r="24" spans="1:20">
      <c r="A24" s="51" t="s">
        <v>108</v>
      </c>
      <c r="B24" s="52"/>
      <c r="C24" s="52"/>
      <c r="D24" s="52"/>
      <c r="E24" s="153"/>
      <c r="F24" s="159"/>
      <c r="G24" s="159"/>
      <c r="H24" s="153"/>
      <c r="I24" s="159"/>
      <c r="J24" s="159"/>
      <c r="K24" s="153"/>
      <c r="L24" s="159"/>
      <c r="M24" s="159"/>
      <c r="N24" s="153"/>
      <c r="O24" s="159"/>
      <c r="P24" s="159"/>
      <c r="Q24" s="154"/>
      <c r="R24" s="176"/>
      <c r="S24" s="176"/>
    </row>
    <row r="25" spans="1:20" ht="12" customHeight="1">
      <c r="A25" s="570"/>
      <c r="B25" s="570"/>
      <c r="C25" s="616"/>
      <c r="D25" s="619"/>
      <c r="E25" s="623" t="s">
        <v>351</v>
      </c>
      <c r="F25" s="623"/>
      <c r="G25" s="623"/>
      <c r="H25" s="623"/>
      <c r="I25" s="623"/>
      <c r="J25" s="623"/>
      <c r="K25" s="623"/>
      <c r="L25" s="623"/>
      <c r="M25" s="624"/>
      <c r="N25" s="653" t="s">
        <v>352</v>
      </c>
      <c r="O25" s="649"/>
      <c r="P25" s="649"/>
      <c r="Q25" s="649"/>
      <c r="R25" s="649"/>
      <c r="S25" s="649"/>
    </row>
    <row r="26" spans="1:20" ht="9.75" customHeight="1">
      <c r="A26" s="631" t="s">
        <v>39</v>
      </c>
      <c r="B26" s="631"/>
      <c r="C26" s="632"/>
      <c r="D26" s="633"/>
      <c r="E26" s="625" t="str">
        <f>E8</f>
        <v>2013.3 F.Y.</v>
      </c>
      <c r="F26" s="625"/>
      <c r="G26" s="626"/>
      <c r="H26" s="646" t="str">
        <f>H8</f>
        <v>2014.3 F.Y.</v>
      </c>
      <c r="I26" s="625"/>
      <c r="J26" s="626"/>
      <c r="K26" s="646" t="str">
        <f>K8</f>
        <v>2015.3 F.Y.</v>
      </c>
      <c r="L26" s="625"/>
      <c r="M26" s="626"/>
      <c r="N26" s="640" t="str">
        <f>N8</f>
        <v>2016.3 F.Y.</v>
      </c>
      <c r="O26" s="641"/>
      <c r="P26" s="642"/>
      <c r="Q26" s="634" t="str">
        <f>Q8</f>
        <v>2017.3 F.Y.</v>
      </c>
      <c r="R26" s="635"/>
      <c r="S26" s="636"/>
    </row>
    <row r="27" spans="1:20" ht="9.75" customHeight="1">
      <c r="A27" s="31"/>
      <c r="B27" s="31"/>
      <c r="C27" s="32"/>
      <c r="D27" s="429"/>
      <c r="E27" s="625"/>
      <c r="F27" s="625"/>
      <c r="G27" s="626"/>
      <c r="H27" s="646"/>
      <c r="I27" s="625"/>
      <c r="J27" s="626"/>
      <c r="K27" s="646"/>
      <c r="L27" s="625"/>
      <c r="M27" s="626"/>
      <c r="N27" s="643"/>
      <c r="O27" s="644"/>
      <c r="P27" s="645"/>
      <c r="Q27" s="637"/>
      <c r="R27" s="638"/>
      <c r="S27" s="639"/>
    </row>
    <row r="28" spans="1:20" ht="11.1" customHeight="1">
      <c r="A28" s="31"/>
      <c r="B28" s="31"/>
      <c r="C28" s="32"/>
      <c r="D28" s="429"/>
      <c r="E28" s="394"/>
      <c r="F28" s="73" t="s">
        <v>55</v>
      </c>
      <c r="G28" s="73" t="s">
        <v>125</v>
      </c>
      <c r="H28" s="70"/>
      <c r="I28" s="73" t="s">
        <v>55</v>
      </c>
      <c r="J28" s="73" t="s">
        <v>125</v>
      </c>
      <c r="K28" s="71"/>
      <c r="L28" s="73" t="s">
        <v>55</v>
      </c>
      <c r="M28" s="73" t="s">
        <v>125</v>
      </c>
      <c r="N28" s="70"/>
      <c r="O28" s="73" t="s">
        <v>55</v>
      </c>
      <c r="P28" s="73" t="s">
        <v>125</v>
      </c>
      <c r="Q28" s="147"/>
      <c r="R28" s="160" t="s">
        <v>55</v>
      </c>
      <c r="S28" s="169" t="s">
        <v>422</v>
      </c>
    </row>
    <row r="29" spans="1:20" ht="11.1" customHeight="1">
      <c r="A29" s="569" t="s">
        <v>40</v>
      </c>
      <c r="B29" s="569"/>
      <c r="C29" s="569"/>
      <c r="D29" s="615"/>
      <c r="E29" s="22"/>
      <c r="F29" s="72" t="s">
        <v>56</v>
      </c>
      <c r="G29" s="72" t="s">
        <v>2</v>
      </c>
      <c r="H29" s="46"/>
      <c r="I29" s="72" t="s">
        <v>56</v>
      </c>
      <c r="J29" s="72" t="s">
        <v>2</v>
      </c>
      <c r="K29" s="47"/>
      <c r="L29" s="72" t="s">
        <v>56</v>
      </c>
      <c r="M29" s="72" t="s">
        <v>2</v>
      </c>
      <c r="N29" s="46"/>
      <c r="O29" s="72" t="s">
        <v>56</v>
      </c>
      <c r="P29" s="72" t="s">
        <v>2</v>
      </c>
      <c r="Q29" s="148"/>
      <c r="R29" s="161" t="s">
        <v>56</v>
      </c>
      <c r="S29" s="170" t="s">
        <v>2</v>
      </c>
    </row>
    <row r="30" spans="1:20" ht="10.5" customHeight="1">
      <c r="A30" s="236"/>
      <c r="B30" s="81" t="s">
        <v>25</v>
      </c>
      <c r="C30" s="237"/>
      <c r="D30" s="251" t="s">
        <v>184</v>
      </c>
      <c r="E30" s="217">
        <v>7569</v>
      </c>
      <c r="F30" s="192">
        <v>71.400000000000006</v>
      </c>
      <c r="G30" s="192">
        <v>106.2</v>
      </c>
      <c r="H30" s="193">
        <v>10413</v>
      </c>
      <c r="I30" s="192">
        <v>71.099999999999994</v>
      </c>
      <c r="J30" s="222">
        <v>137.56417790235699</v>
      </c>
      <c r="K30" s="186">
        <v>12084</v>
      </c>
      <c r="L30" s="192">
        <v>67.8</v>
      </c>
      <c r="M30" s="192">
        <v>116.04194895749309</v>
      </c>
      <c r="N30" s="193">
        <v>13803</v>
      </c>
      <c r="O30" s="192">
        <v>68.7</v>
      </c>
      <c r="P30" s="195">
        <v>114.19999999999999</v>
      </c>
      <c r="Q30" s="197">
        <v>14546</v>
      </c>
      <c r="R30" s="192">
        <v>68.400000000000006</v>
      </c>
      <c r="S30" s="195">
        <v>105.4</v>
      </c>
    </row>
    <row r="31" spans="1:20" ht="10.5" customHeight="1">
      <c r="A31" s="236"/>
      <c r="B31" s="81" t="s">
        <v>106</v>
      </c>
      <c r="C31" s="237"/>
      <c r="D31" s="251" t="s">
        <v>178</v>
      </c>
      <c r="E31" s="217">
        <v>676</v>
      </c>
      <c r="F31" s="192">
        <v>6.4</v>
      </c>
      <c r="G31" s="192">
        <v>111.6</v>
      </c>
      <c r="H31" s="193">
        <v>1198</v>
      </c>
      <c r="I31" s="192">
        <v>8.1999999999999993</v>
      </c>
      <c r="J31" s="222">
        <v>177.33581848494754</v>
      </c>
      <c r="K31" s="186">
        <v>1497</v>
      </c>
      <c r="L31" s="192">
        <v>8.4</v>
      </c>
      <c r="M31" s="192">
        <v>124.90667658633178</v>
      </c>
      <c r="N31" s="193">
        <v>1619</v>
      </c>
      <c r="O31" s="192">
        <v>8.1</v>
      </c>
      <c r="P31" s="195">
        <v>108.1</v>
      </c>
      <c r="Q31" s="197">
        <v>1567</v>
      </c>
      <c r="R31" s="192">
        <v>7.3999999999999995</v>
      </c>
      <c r="S31" s="195">
        <v>96.8</v>
      </c>
      <c r="T31" s="115"/>
    </row>
    <row r="32" spans="1:20" ht="10.5" customHeight="1">
      <c r="A32" s="236"/>
      <c r="B32" s="81" t="s">
        <v>136</v>
      </c>
      <c r="C32" s="250"/>
      <c r="D32" s="251" t="s">
        <v>199</v>
      </c>
      <c r="E32" s="217">
        <v>0</v>
      </c>
      <c r="F32" s="192">
        <v>0</v>
      </c>
      <c r="G32" s="192" t="s">
        <v>78</v>
      </c>
      <c r="H32" s="193">
        <v>0</v>
      </c>
      <c r="I32" s="192">
        <v>0</v>
      </c>
      <c r="J32" s="222" t="s">
        <v>78</v>
      </c>
      <c r="K32" s="193">
        <v>0</v>
      </c>
      <c r="L32" s="192">
        <v>0</v>
      </c>
      <c r="M32" s="222" t="s">
        <v>78</v>
      </c>
      <c r="N32" s="193">
        <v>0</v>
      </c>
      <c r="O32" s="192">
        <v>0</v>
      </c>
      <c r="P32" s="195" t="s">
        <v>78</v>
      </c>
      <c r="Q32" s="197">
        <v>0</v>
      </c>
      <c r="R32" s="192">
        <v>0</v>
      </c>
      <c r="S32" s="240" t="s">
        <v>78</v>
      </c>
      <c r="T32" s="115"/>
    </row>
    <row r="33" spans="1:20" ht="10.5" customHeight="1">
      <c r="A33" s="35" t="s">
        <v>129</v>
      </c>
      <c r="B33" s="35"/>
      <c r="C33" s="237"/>
      <c r="D33" s="38" t="s">
        <v>162</v>
      </c>
      <c r="E33" s="194">
        <v>8245</v>
      </c>
      <c r="F33" s="192">
        <v>77.747519433137995</v>
      </c>
      <c r="G33" s="192">
        <v>106.6267636425075</v>
      </c>
      <c r="H33" s="193">
        <v>11612</v>
      </c>
      <c r="I33" s="192">
        <v>79.3</v>
      </c>
      <c r="J33" s="222">
        <v>140.82469999007358</v>
      </c>
      <c r="K33" s="186">
        <v>13581</v>
      </c>
      <c r="L33" s="192">
        <v>76.2</v>
      </c>
      <c r="M33" s="192">
        <v>116.9571081910902</v>
      </c>
      <c r="N33" s="193">
        <v>15422</v>
      </c>
      <c r="O33" s="192">
        <v>76.7</v>
      </c>
      <c r="P33" s="195">
        <v>113.6</v>
      </c>
      <c r="Q33" s="197">
        <v>16113</v>
      </c>
      <c r="R33" s="192">
        <v>75.7</v>
      </c>
      <c r="S33" s="195">
        <v>104.5</v>
      </c>
    </row>
    <row r="34" spans="1:20" ht="10.5" customHeight="1">
      <c r="A34" s="236"/>
      <c r="B34" s="81" t="s">
        <v>131</v>
      </c>
      <c r="C34" s="237"/>
      <c r="D34" s="251" t="s">
        <v>185</v>
      </c>
      <c r="E34" s="217">
        <v>1</v>
      </c>
      <c r="F34" s="192">
        <v>8.9999999999999993E-3</v>
      </c>
      <c r="G34" s="192">
        <v>12.5</v>
      </c>
      <c r="H34" s="258">
        <v>2</v>
      </c>
      <c r="I34" s="192">
        <v>0</v>
      </c>
      <c r="J34" s="222">
        <v>147.19836909820373</v>
      </c>
      <c r="K34" s="259">
        <v>64</v>
      </c>
      <c r="L34" s="192">
        <v>0.4</v>
      </c>
      <c r="M34" s="192">
        <v>2357.9478110140317</v>
      </c>
      <c r="N34" s="261">
        <v>97</v>
      </c>
      <c r="O34" s="241">
        <v>0.5</v>
      </c>
      <c r="P34" s="195">
        <v>151.6</v>
      </c>
      <c r="Q34" s="197">
        <v>282</v>
      </c>
      <c r="R34" s="241">
        <v>1.3</v>
      </c>
      <c r="S34" s="195">
        <v>290.7</v>
      </c>
    </row>
    <row r="35" spans="1:20" ht="10.5" customHeight="1">
      <c r="A35" s="236"/>
      <c r="B35" s="81" t="s">
        <v>105</v>
      </c>
      <c r="C35" s="237"/>
      <c r="D35" s="251" t="s">
        <v>180</v>
      </c>
      <c r="E35" s="217">
        <v>120</v>
      </c>
      <c r="F35" s="192">
        <v>1.1000000000000001</v>
      </c>
      <c r="G35" s="192">
        <v>89.6</v>
      </c>
      <c r="H35" s="193">
        <v>176</v>
      </c>
      <c r="I35" s="192">
        <v>1.2</v>
      </c>
      <c r="J35" s="222">
        <v>146.7969851071453</v>
      </c>
      <c r="K35" s="186">
        <v>522</v>
      </c>
      <c r="L35" s="192">
        <v>2.9</v>
      </c>
      <c r="M35" s="192">
        <v>295.26819665067626</v>
      </c>
      <c r="N35" s="193">
        <v>698</v>
      </c>
      <c r="O35" s="192">
        <v>3.5000000000000004</v>
      </c>
      <c r="P35" s="195">
        <v>133.69999999999999</v>
      </c>
      <c r="Q35" s="197">
        <v>742</v>
      </c>
      <c r="R35" s="192">
        <v>3.5000000000000004</v>
      </c>
      <c r="S35" s="195">
        <v>106.3</v>
      </c>
    </row>
    <row r="36" spans="1:20" ht="10.5" customHeight="1">
      <c r="A36" s="236"/>
      <c r="B36" s="81" t="s">
        <v>26</v>
      </c>
      <c r="C36" s="237"/>
      <c r="D36" s="251" t="s">
        <v>181</v>
      </c>
      <c r="E36" s="217">
        <v>1764</v>
      </c>
      <c r="F36" s="192">
        <v>16.600000000000001</v>
      </c>
      <c r="G36" s="192">
        <v>121.9</v>
      </c>
      <c r="H36" s="193">
        <v>2282</v>
      </c>
      <c r="I36" s="192">
        <v>15.6</v>
      </c>
      <c r="J36" s="222">
        <v>129.39508621442297</v>
      </c>
      <c r="K36" s="186">
        <v>2442</v>
      </c>
      <c r="L36" s="192">
        <v>13.7</v>
      </c>
      <c r="M36" s="192">
        <v>107.00812198601358</v>
      </c>
      <c r="N36" s="193">
        <v>2691</v>
      </c>
      <c r="O36" s="192">
        <v>13.4</v>
      </c>
      <c r="P36" s="195">
        <v>110.2</v>
      </c>
      <c r="Q36" s="197">
        <v>2910</v>
      </c>
      <c r="R36" s="192">
        <v>13.700000000000001</v>
      </c>
      <c r="S36" s="195">
        <v>108.1</v>
      </c>
    </row>
    <row r="37" spans="1:20" ht="10.5" customHeight="1">
      <c r="A37" s="35" t="s">
        <v>130</v>
      </c>
      <c r="B37" s="35"/>
      <c r="C37" s="237"/>
      <c r="D37" s="38" t="s">
        <v>167</v>
      </c>
      <c r="E37" s="194">
        <v>1886</v>
      </c>
      <c r="F37" s="192">
        <v>17.8</v>
      </c>
      <c r="G37" s="192">
        <v>118.7</v>
      </c>
      <c r="H37" s="193">
        <v>2462</v>
      </c>
      <c r="I37" s="192">
        <v>16.8</v>
      </c>
      <c r="J37" s="222">
        <v>130.52471523690571</v>
      </c>
      <c r="K37" s="186">
        <v>3029</v>
      </c>
      <c r="L37" s="192">
        <v>17</v>
      </c>
      <c r="M37" s="192">
        <v>123.03692445698414</v>
      </c>
      <c r="N37" s="193">
        <v>3487</v>
      </c>
      <c r="O37" s="192">
        <v>17.299999999999997</v>
      </c>
      <c r="P37" s="195">
        <v>115.10000000000001</v>
      </c>
      <c r="Q37" s="197">
        <v>3935</v>
      </c>
      <c r="R37" s="192">
        <v>18.5</v>
      </c>
      <c r="S37" s="195">
        <v>112.79999999999998</v>
      </c>
      <c r="T37" s="115"/>
    </row>
    <row r="38" spans="1:20" ht="10.5" customHeight="1">
      <c r="A38" s="35" t="s">
        <v>132</v>
      </c>
      <c r="B38" s="273"/>
      <c r="C38" s="237"/>
      <c r="D38" s="238" t="s">
        <v>135</v>
      </c>
      <c r="E38" s="217">
        <v>8</v>
      </c>
      <c r="F38" s="192">
        <v>0.1</v>
      </c>
      <c r="G38" s="192">
        <v>102.4</v>
      </c>
      <c r="H38" s="193">
        <v>29</v>
      </c>
      <c r="I38" s="192">
        <v>0.2</v>
      </c>
      <c r="J38" s="222">
        <v>330.15453719040437</v>
      </c>
      <c r="K38" s="186">
        <v>10</v>
      </c>
      <c r="L38" s="507">
        <v>0.1</v>
      </c>
      <c r="M38" s="192">
        <v>35.257724365328372</v>
      </c>
      <c r="N38" s="258">
        <v>4</v>
      </c>
      <c r="O38" s="507">
        <v>0</v>
      </c>
      <c r="P38" s="195">
        <v>40</v>
      </c>
      <c r="Q38" s="460">
        <v>1</v>
      </c>
      <c r="R38" s="241">
        <v>0</v>
      </c>
      <c r="S38" s="508">
        <v>25</v>
      </c>
    </row>
    <row r="39" spans="1:20" ht="10.5" customHeight="1">
      <c r="A39" s="35" t="s">
        <v>421</v>
      </c>
      <c r="B39" s="273"/>
      <c r="C39" s="237"/>
      <c r="D39" s="238" t="s">
        <v>425</v>
      </c>
      <c r="E39" s="217">
        <v>464</v>
      </c>
      <c r="F39" s="192">
        <v>4.3817296692190695</v>
      </c>
      <c r="G39" s="192">
        <v>115.88077766168652</v>
      </c>
      <c r="H39" s="193">
        <v>535</v>
      </c>
      <c r="I39" s="192">
        <v>3.7</v>
      </c>
      <c r="J39" s="222">
        <v>115.2406397832445</v>
      </c>
      <c r="K39" s="186">
        <v>1202</v>
      </c>
      <c r="L39" s="192">
        <v>6.7</v>
      </c>
      <c r="M39" s="192">
        <v>224.49698706348914</v>
      </c>
      <c r="N39" s="193">
        <v>1187</v>
      </c>
      <c r="O39" s="192">
        <v>5.8999999999999995</v>
      </c>
      <c r="P39" s="195">
        <v>98.8</v>
      </c>
      <c r="Q39" s="197">
        <v>1228</v>
      </c>
      <c r="R39" s="192">
        <v>5.8000000000000007</v>
      </c>
      <c r="S39" s="195">
        <v>103.49999999999999</v>
      </c>
    </row>
    <row r="40" spans="1:20" ht="10.5" customHeight="1">
      <c r="A40" s="113" t="s">
        <v>133</v>
      </c>
      <c r="B40" s="113"/>
      <c r="C40" s="295"/>
      <c r="D40" s="296" t="s">
        <v>66</v>
      </c>
      <c r="E40" s="216">
        <v>10606</v>
      </c>
      <c r="F40" s="226">
        <v>100</v>
      </c>
      <c r="G40" s="226">
        <v>109</v>
      </c>
      <c r="H40" s="283">
        <v>14639</v>
      </c>
      <c r="I40" s="226">
        <v>100</v>
      </c>
      <c r="J40" s="291">
        <v>138.03033126045969</v>
      </c>
      <c r="K40" s="210">
        <v>17823</v>
      </c>
      <c r="L40" s="226">
        <v>100</v>
      </c>
      <c r="M40" s="226">
        <v>121.75001634417445</v>
      </c>
      <c r="N40" s="283">
        <v>20103</v>
      </c>
      <c r="O40" s="226">
        <v>100</v>
      </c>
      <c r="P40" s="207">
        <v>112.79999999999998</v>
      </c>
      <c r="Q40" s="286">
        <v>21279</v>
      </c>
      <c r="R40" s="292">
        <v>100</v>
      </c>
      <c r="S40" s="201">
        <v>105.80000000000001</v>
      </c>
    </row>
    <row r="41" spans="1:20">
      <c r="N41" s="156"/>
      <c r="Q41" s="302"/>
    </row>
    <row r="42" spans="1:20">
      <c r="N42" s="150"/>
      <c r="Q42" s="299"/>
    </row>
    <row r="44" spans="1:20" ht="34.5" customHeight="1"/>
    <row r="46" spans="1:20" ht="18.75" customHeight="1"/>
    <row r="47" spans="1:20" ht="10.5" customHeight="1"/>
    <row r="50" spans="12:12" ht="18.75">
      <c r="L50" s="166"/>
    </row>
  </sheetData>
  <mergeCells count="21">
    <mergeCell ref="A8:D8"/>
    <mergeCell ref="H26:J27"/>
    <mergeCell ref="K26:M27"/>
    <mergeCell ref="N26:P27"/>
    <mergeCell ref="Q26:S27"/>
    <mergeCell ref="A29:D29"/>
    <mergeCell ref="R5:S5"/>
    <mergeCell ref="E8:G9"/>
    <mergeCell ref="H8:J9"/>
    <mergeCell ref="K8:M9"/>
    <mergeCell ref="N8:P9"/>
    <mergeCell ref="Q8:S9"/>
    <mergeCell ref="E25:M25"/>
    <mergeCell ref="N25:S25"/>
    <mergeCell ref="A26:D26"/>
    <mergeCell ref="E26:G27"/>
    <mergeCell ref="A11:D11"/>
    <mergeCell ref="A7:D7"/>
    <mergeCell ref="A25:D25"/>
    <mergeCell ref="E7:M7"/>
    <mergeCell ref="N7:S7"/>
  </mergeCells>
  <phoneticPr fontId="3"/>
  <conditionalFormatting sqref="A30:D40 A12:D22 S14 Q14 Q15:S22 Q12:S13 Q32:R32 Q33:S40 Q30:S31">
    <cfRule type="expression" dxfId="11" priority="11">
      <formula>MOD(ROW(),2)=0</formula>
    </cfRule>
  </conditionalFormatting>
  <conditionalFormatting sqref="S32">
    <cfRule type="expression" dxfId="10" priority="10">
      <formula>MOD(ROW(),2)=0</formula>
    </cfRule>
  </conditionalFormatting>
  <conditionalFormatting sqref="R14">
    <cfRule type="expression" dxfId="9" priority="9">
      <formula>MOD(ROW(),2)=0</formula>
    </cfRule>
  </conditionalFormatting>
  <conditionalFormatting sqref="E12:M13 E15:M22 E14:J14">
    <cfRule type="expression" dxfId="8" priority="8">
      <formula>MOD(ROW(),2)=0</formula>
    </cfRule>
  </conditionalFormatting>
  <conditionalFormatting sqref="E30:M31 E32:J32 E33:M40">
    <cfRule type="expression" dxfId="7" priority="7">
      <formula>MOD(ROW(),2)=0</formula>
    </cfRule>
  </conditionalFormatting>
  <conditionalFormatting sqref="K14:M14">
    <cfRule type="expression" dxfId="6" priority="4">
      <formula>MOD(ROW(),2)=0</formula>
    </cfRule>
  </conditionalFormatting>
  <conditionalFormatting sqref="K32:M32">
    <cfRule type="expression" dxfId="5" priority="3">
      <formula>MOD(ROW(),2)=0</formula>
    </cfRule>
  </conditionalFormatting>
  <conditionalFormatting sqref="N12:P22">
    <cfRule type="expression" dxfId="4" priority="2">
      <formula>MOD(ROW(),2)=0</formula>
    </cfRule>
  </conditionalFormatting>
  <conditionalFormatting sqref="N30:P40">
    <cfRule type="expression" dxfId="3" priority="1">
      <formula>MOD(ROW(),2)=0</formula>
    </cfRule>
  </conditionalFormatting>
  <printOptions horizontalCentered="1"/>
  <pageMargins left="0.19685039370078741" right="0.19685039370078741" top="0.19685039370078741" bottom="3.937007874015748E-2" header="0" footer="0"/>
  <pageSetup paperSize="9" scale="97"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10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style="497" customWidth="1"/>
    <col min="14" max="14" width="7.625" customWidth="1"/>
    <col min="15" max="16" width="6.125" customWidth="1"/>
    <col min="17" max="17" width="7.625" style="135" customWidth="1"/>
    <col min="18" max="19" width="6.125" style="157" customWidth="1"/>
    <col min="20" max="20" width="1.625" customWidth="1"/>
  </cols>
  <sheetData>
    <row r="1" spans="1:19">
      <c r="K1" s="131"/>
    </row>
    <row r="4" spans="1:19" ht="27" customHeight="1">
      <c r="R4" s="663" t="s">
        <v>54</v>
      </c>
      <c r="S4" s="663"/>
    </row>
    <row r="5" spans="1:19" s="5" customFormat="1" ht="12" customHeight="1">
      <c r="A5" s="570"/>
      <c r="B5" s="570"/>
      <c r="C5" s="616"/>
      <c r="D5" s="619"/>
      <c r="E5" s="623" t="s">
        <v>351</v>
      </c>
      <c r="F5" s="623"/>
      <c r="G5" s="623"/>
      <c r="H5" s="623"/>
      <c r="I5" s="623"/>
      <c r="J5" s="623"/>
      <c r="K5" s="623"/>
      <c r="L5" s="623"/>
      <c r="M5" s="624"/>
      <c r="N5" s="653" t="s">
        <v>352</v>
      </c>
      <c r="O5" s="649"/>
      <c r="P5" s="649"/>
      <c r="Q5" s="649"/>
      <c r="R5" s="649"/>
      <c r="S5" s="649"/>
    </row>
    <row r="6" spans="1:19" s="5" customFormat="1" ht="9.75" customHeight="1">
      <c r="A6" s="631" t="s">
        <v>39</v>
      </c>
      <c r="B6" s="631"/>
      <c r="C6" s="632"/>
      <c r="D6" s="633"/>
      <c r="E6" s="625" t="str">
        <f>'Net Sales(D,B &amp; P)'!E8</f>
        <v>2013.3 F.Y.</v>
      </c>
      <c r="F6" s="625"/>
      <c r="G6" s="626"/>
      <c r="H6" s="646" t="str">
        <f>'Net Sales(D,B &amp; P)'!H8</f>
        <v>2014.3 F.Y.</v>
      </c>
      <c r="I6" s="625"/>
      <c r="J6" s="626"/>
      <c r="K6" s="646" t="str">
        <f>'Net Sales(D,B &amp; P)'!K8</f>
        <v>2015.3 F.Y.</v>
      </c>
      <c r="L6" s="625"/>
      <c r="M6" s="626"/>
      <c r="N6" s="640" t="str">
        <f>'Net Sales(D,B &amp; P)'!N8</f>
        <v>2016.3 F.Y.</v>
      </c>
      <c r="O6" s="641"/>
      <c r="P6" s="642"/>
      <c r="Q6" s="634" t="str">
        <f>'Net Sales(D,B &amp; P)'!Q8</f>
        <v>2017.3 F.Y.</v>
      </c>
      <c r="R6" s="635"/>
      <c r="S6" s="636"/>
    </row>
    <row r="7" spans="1:19" s="5" customFormat="1" ht="9.75" customHeight="1">
      <c r="A7" s="31"/>
      <c r="B7" s="31"/>
      <c r="C7" s="32"/>
      <c r="D7" s="429"/>
      <c r="E7" s="625"/>
      <c r="F7" s="625"/>
      <c r="G7" s="626"/>
      <c r="H7" s="646"/>
      <c r="I7" s="625"/>
      <c r="J7" s="626"/>
      <c r="K7" s="646"/>
      <c r="L7" s="625"/>
      <c r="M7" s="626"/>
      <c r="N7" s="643"/>
      <c r="O7" s="644"/>
      <c r="P7" s="645"/>
      <c r="Q7" s="637"/>
      <c r="R7" s="638"/>
      <c r="S7" s="639"/>
    </row>
    <row r="8" spans="1:19" s="5" customFormat="1" ht="11.1" customHeight="1">
      <c r="A8" s="664" t="s">
        <v>71</v>
      </c>
      <c r="B8" s="664"/>
      <c r="C8" s="664"/>
      <c r="D8" s="665"/>
      <c r="E8" s="394"/>
      <c r="F8" s="73" t="s">
        <v>55</v>
      </c>
      <c r="G8" s="73" t="s">
        <v>125</v>
      </c>
      <c r="H8" s="70"/>
      <c r="I8" s="73" t="s">
        <v>55</v>
      </c>
      <c r="J8" s="73" t="s">
        <v>125</v>
      </c>
      <c r="K8" s="71"/>
      <c r="L8" s="498" t="s">
        <v>55</v>
      </c>
      <c r="M8" s="498" t="s">
        <v>125</v>
      </c>
      <c r="N8" s="70"/>
      <c r="O8" s="73" t="s">
        <v>55</v>
      </c>
      <c r="P8" s="73" t="s">
        <v>125</v>
      </c>
      <c r="Q8" s="147"/>
      <c r="R8" s="160" t="s">
        <v>55</v>
      </c>
      <c r="S8" s="169" t="s">
        <v>356</v>
      </c>
    </row>
    <row r="9" spans="1:19" s="5" customFormat="1" ht="11.1" customHeight="1">
      <c r="A9" s="569" t="s">
        <v>435</v>
      </c>
      <c r="B9" s="569"/>
      <c r="C9" s="569"/>
      <c r="D9" s="630"/>
      <c r="E9" s="22"/>
      <c r="F9" s="72" t="s">
        <v>56</v>
      </c>
      <c r="G9" s="72" t="s">
        <v>2</v>
      </c>
      <c r="H9" s="46"/>
      <c r="I9" s="72" t="s">
        <v>56</v>
      </c>
      <c r="J9" s="72" t="s">
        <v>2</v>
      </c>
      <c r="K9" s="47"/>
      <c r="L9" s="499" t="s">
        <v>56</v>
      </c>
      <c r="M9" s="499" t="s">
        <v>2</v>
      </c>
      <c r="N9" s="46"/>
      <c r="O9" s="72" t="s">
        <v>56</v>
      </c>
      <c r="P9" s="72" t="s">
        <v>2</v>
      </c>
      <c r="Q9" s="148"/>
      <c r="R9" s="161" t="s">
        <v>56</v>
      </c>
      <c r="S9" s="170" t="s">
        <v>2</v>
      </c>
    </row>
    <row r="10" spans="1:19" s="4" customFormat="1" ht="9.75" customHeight="1">
      <c r="A10" s="53"/>
      <c r="B10" s="65" t="s">
        <v>205</v>
      </c>
      <c r="C10" s="420"/>
      <c r="D10" s="433" t="s">
        <v>68</v>
      </c>
      <c r="E10" s="218">
        <v>13695</v>
      </c>
      <c r="F10" s="189">
        <v>34.1</v>
      </c>
      <c r="G10" s="230">
        <v>99.208675907140105</v>
      </c>
      <c r="H10" s="219">
        <v>13033</v>
      </c>
      <c r="I10" s="189">
        <v>32.300000000000004</v>
      </c>
      <c r="J10" s="188">
        <v>95.165038208058903</v>
      </c>
      <c r="K10" s="218">
        <v>12080</v>
      </c>
      <c r="L10" s="500">
        <v>29.799999999999997</v>
      </c>
      <c r="M10" s="501">
        <v>92.687423831388926</v>
      </c>
      <c r="N10" s="219">
        <v>9947</v>
      </c>
      <c r="O10" s="189">
        <v>25</v>
      </c>
      <c r="P10" s="230">
        <v>82.346794545382934</v>
      </c>
      <c r="Q10" s="202">
        <v>10393</v>
      </c>
      <c r="R10" s="189">
        <v>23.9</v>
      </c>
      <c r="S10" s="204">
        <v>104.5</v>
      </c>
    </row>
    <row r="11" spans="1:19" s="4" customFormat="1" ht="9.75" customHeight="1">
      <c r="A11" s="53"/>
      <c r="B11" s="434" t="s">
        <v>206</v>
      </c>
      <c r="C11" s="420"/>
      <c r="D11" s="68" t="s">
        <v>70</v>
      </c>
      <c r="E11" s="218">
        <v>20516</v>
      </c>
      <c r="F11" s="188">
        <v>51</v>
      </c>
      <c r="G11" s="230">
        <v>102.02481635829848</v>
      </c>
      <c r="H11" s="219">
        <v>20932</v>
      </c>
      <c r="I11" s="188">
        <v>51.9</v>
      </c>
      <c r="J11" s="188">
        <v>102.0287969601585</v>
      </c>
      <c r="K11" s="218">
        <v>22175</v>
      </c>
      <c r="L11" s="454">
        <v>54.7</v>
      </c>
      <c r="M11" s="501">
        <v>105.93806566467401</v>
      </c>
      <c r="N11" s="219">
        <v>23261</v>
      </c>
      <c r="O11" s="188">
        <v>58.4</v>
      </c>
      <c r="P11" s="230">
        <v>104.89438780659606</v>
      </c>
      <c r="Q11" s="202">
        <v>25230</v>
      </c>
      <c r="R11" s="188">
        <v>57.999999999999993</v>
      </c>
      <c r="S11" s="195">
        <v>108.5</v>
      </c>
    </row>
    <row r="12" spans="1:19" s="4" customFormat="1" ht="9.75" customHeight="1">
      <c r="A12" s="53" t="s">
        <v>27</v>
      </c>
      <c r="B12" s="434" t="s">
        <v>60</v>
      </c>
      <c r="C12" s="420"/>
      <c r="D12" s="119" t="s">
        <v>109</v>
      </c>
      <c r="E12" s="218">
        <v>3620</v>
      </c>
      <c r="F12" s="188">
        <v>9</v>
      </c>
      <c r="G12" s="230">
        <v>104.61709830739923</v>
      </c>
      <c r="H12" s="219">
        <v>3926</v>
      </c>
      <c r="I12" s="188">
        <v>9.8000000000000007</v>
      </c>
      <c r="J12" s="188">
        <v>108.46452173792554</v>
      </c>
      <c r="K12" s="218">
        <v>4155</v>
      </c>
      <c r="L12" s="454">
        <v>10.199999999999999</v>
      </c>
      <c r="M12" s="501">
        <v>105.82865000104933</v>
      </c>
      <c r="N12" s="219">
        <v>4451</v>
      </c>
      <c r="O12" s="188">
        <v>11.200000000000001</v>
      </c>
      <c r="P12" s="230">
        <v>107.12021529824105</v>
      </c>
      <c r="Q12" s="202">
        <v>5549</v>
      </c>
      <c r="R12" s="188">
        <v>12.8</v>
      </c>
      <c r="S12" s="195">
        <v>124.70000000000002</v>
      </c>
    </row>
    <row r="13" spans="1:19" s="4" customFormat="1" ht="9.75" customHeight="1">
      <c r="A13" s="54" t="s">
        <v>29</v>
      </c>
      <c r="B13" s="434" t="s">
        <v>61</v>
      </c>
      <c r="C13" s="420"/>
      <c r="D13" s="68" t="s">
        <v>65</v>
      </c>
      <c r="E13" s="218">
        <v>2357</v>
      </c>
      <c r="F13" s="188">
        <v>5.8999999999999995</v>
      </c>
      <c r="G13" s="230">
        <v>99.866361635457949</v>
      </c>
      <c r="H13" s="219">
        <v>2424</v>
      </c>
      <c r="I13" s="188">
        <v>6</v>
      </c>
      <c r="J13" s="188">
        <v>102.84626082978794</v>
      </c>
      <c r="K13" s="220">
        <v>2142</v>
      </c>
      <c r="L13" s="454">
        <v>5.3</v>
      </c>
      <c r="M13" s="501">
        <v>88.363652953632766</v>
      </c>
      <c r="N13" s="221">
        <v>2185</v>
      </c>
      <c r="O13" s="188">
        <v>5.4</v>
      </c>
      <c r="P13" s="230">
        <v>102.04638761530558</v>
      </c>
      <c r="Q13" s="203">
        <v>2294</v>
      </c>
      <c r="R13" s="188">
        <v>5.3</v>
      </c>
      <c r="S13" s="195">
        <v>105</v>
      </c>
    </row>
    <row r="14" spans="1:19" s="4" customFormat="1" ht="9.75" customHeight="1">
      <c r="A14" s="53"/>
      <c r="B14" s="435" t="s">
        <v>63</v>
      </c>
      <c r="C14" s="436"/>
      <c r="D14" s="437" t="s">
        <v>6</v>
      </c>
      <c r="E14" s="438">
        <v>40189</v>
      </c>
      <c r="F14" s="190">
        <v>100</v>
      </c>
      <c r="G14" s="233">
        <v>101.14394488024718</v>
      </c>
      <c r="H14" s="439">
        <v>40317</v>
      </c>
      <c r="I14" s="190">
        <v>100</v>
      </c>
      <c r="J14" s="190">
        <v>100.31740165216365</v>
      </c>
      <c r="K14" s="440">
        <v>40553</v>
      </c>
      <c r="L14" s="502">
        <v>100</v>
      </c>
      <c r="M14" s="503">
        <v>100.58704605444511</v>
      </c>
      <c r="N14" s="441">
        <v>39846</v>
      </c>
      <c r="O14" s="190">
        <v>100.00000000000001</v>
      </c>
      <c r="P14" s="233">
        <v>98.255327024632862</v>
      </c>
      <c r="Q14" s="206">
        <v>43467</v>
      </c>
      <c r="R14" s="190">
        <v>100</v>
      </c>
      <c r="S14" s="207">
        <v>109.1</v>
      </c>
    </row>
    <row r="15" spans="1:19" s="4" customFormat="1" ht="9.75" customHeight="1">
      <c r="A15" s="55"/>
      <c r="B15" s="65" t="s">
        <v>202</v>
      </c>
      <c r="C15" s="67"/>
      <c r="D15" s="68" t="s">
        <v>67</v>
      </c>
      <c r="E15" s="218">
        <v>8931</v>
      </c>
      <c r="F15" s="188">
        <v>28.999999999999996</v>
      </c>
      <c r="G15" s="230">
        <v>91.673134688958484</v>
      </c>
      <c r="H15" s="219">
        <v>11462</v>
      </c>
      <c r="I15" s="188">
        <v>28.7</v>
      </c>
      <c r="J15" s="188">
        <v>128.3391670833108</v>
      </c>
      <c r="K15" s="218">
        <v>15746</v>
      </c>
      <c r="L15" s="454">
        <v>31.8</v>
      </c>
      <c r="M15" s="501">
        <v>137.38102425901346</v>
      </c>
      <c r="N15" s="219">
        <v>21207</v>
      </c>
      <c r="O15" s="188">
        <v>35.799999999999997</v>
      </c>
      <c r="P15" s="230">
        <v>134.67652382806114</v>
      </c>
      <c r="Q15" s="202">
        <v>22827</v>
      </c>
      <c r="R15" s="189">
        <v>37.9</v>
      </c>
      <c r="S15" s="204">
        <v>107.60000000000001</v>
      </c>
    </row>
    <row r="16" spans="1:19" s="4" customFormat="1" ht="9.75" customHeight="1">
      <c r="A16" s="53"/>
      <c r="B16" s="434" t="s">
        <v>204</v>
      </c>
      <c r="C16" s="67"/>
      <c r="D16" s="68" t="s">
        <v>69</v>
      </c>
      <c r="E16" s="218">
        <v>10685</v>
      </c>
      <c r="F16" s="188">
        <v>34.699999999999996</v>
      </c>
      <c r="G16" s="230">
        <v>118.96208349738248</v>
      </c>
      <c r="H16" s="219">
        <v>13897</v>
      </c>
      <c r="I16" s="188">
        <v>34.799999999999997</v>
      </c>
      <c r="J16" s="188">
        <v>130.06488203766696</v>
      </c>
      <c r="K16" s="218">
        <v>16913</v>
      </c>
      <c r="L16" s="454">
        <v>34.1</v>
      </c>
      <c r="M16" s="501">
        <v>121.69856639851342</v>
      </c>
      <c r="N16" s="219">
        <v>23046</v>
      </c>
      <c r="O16" s="188">
        <v>38.9</v>
      </c>
      <c r="P16" s="230">
        <v>136.26244324606401</v>
      </c>
      <c r="Q16" s="202">
        <v>23065</v>
      </c>
      <c r="R16" s="188">
        <v>38.299999999999997</v>
      </c>
      <c r="S16" s="195">
        <v>100.1</v>
      </c>
    </row>
    <row r="17" spans="1:19" s="4" customFormat="1" ht="9.75" customHeight="1">
      <c r="A17" s="53" t="s">
        <v>30</v>
      </c>
      <c r="B17" s="434" t="s">
        <v>59</v>
      </c>
      <c r="C17" s="67"/>
      <c r="D17" s="119" t="s">
        <v>109</v>
      </c>
      <c r="E17" s="218">
        <v>6385</v>
      </c>
      <c r="F17" s="188">
        <v>20.8</v>
      </c>
      <c r="G17" s="230">
        <v>122.24438662394203</v>
      </c>
      <c r="H17" s="219">
        <v>8408</v>
      </c>
      <c r="I17" s="188">
        <v>21.099999999999998</v>
      </c>
      <c r="J17" s="188">
        <v>131.68380024108393</v>
      </c>
      <c r="K17" s="218">
        <v>10001</v>
      </c>
      <c r="L17" s="454">
        <v>20.200000000000003</v>
      </c>
      <c r="M17" s="501">
        <v>118.94154196219856</v>
      </c>
      <c r="N17" s="219">
        <v>14457</v>
      </c>
      <c r="O17" s="188">
        <v>24.4</v>
      </c>
      <c r="P17" s="230">
        <v>144.5516203725229</v>
      </c>
      <c r="Q17" s="202">
        <v>13735</v>
      </c>
      <c r="R17" s="188">
        <v>22.8</v>
      </c>
      <c r="S17" s="195">
        <v>95</v>
      </c>
    </row>
    <row r="18" spans="1:19" s="4" customFormat="1" ht="9.75" customHeight="1">
      <c r="A18" s="54" t="s">
        <v>31</v>
      </c>
      <c r="B18" s="434" t="s">
        <v>17</v>
      </c>
      <c r="C18" s="67"/>
      <c r="D18" s="68" t="s">
        <v>64</v>
      </c>
      <c r="E18" s="442">
        <v>4763</v>
      </c>
      <c r="F18" s="231">
        <v>15.5</v>
      </c>
      <c r="G18" s="230">
        <v>102.23104379285553</v>
      </c>
      <c r="H18" s="219">
        <v>6158</v>
      </c>
      <c r="I18" s="188">
        <v>15.4</v>
      </c>
      <c r="J18" s="188">
        <v>129.28694524913342</v>
      </c>
      <c r="K18" s="220">
        <v>6889</v>
      </c>
      <c r="L18" s="454">
        <v>13.900000000000002</v>
      </c>
      <c r="M18" s="501">
        <v>111.88166473356264</v>
      </c>
      <c r="N18" s="221">
        <v>555</v>
      </c>
      <c r="O18" s="188">
        <v>0.89999999999999991</v>
      </c>
      <c r="P18" s="230">
        <v>8.0676043274149549</v>
      </c>
      <c r="Q18" s="202">
        <v>565</v>
      </c>
      <c r="R18" s="188">
        <v>0.89999999999999991</v>
      </c>
      <c r="S18" s="195">
        <v>101.8</v>
      </c>
    </row>
    <row r="19" spans="1:19" s="4" customFormat="1" ht="9.75" customHeight="1">
      <c r="A19" s="56"/>
      <c r="B19" s="434" t="s">
        <v>62</v>
      </c>
      <c r="C19" s="67"/>
      <c r="D19" s="68" t="s">
        <v>66</v>
      </c>
      <c r="E19" s="442">
        <v>30765</v>
      </c>
      <c r="F19" s="231">
        <v>99.999999999999986</v>
      </c>
      <c r="G19" s="230">
        <v>107.54298848032735</v>
      </c>
      <c r="H19" s="219">
        <v>39926</v>
      </c>
      <c r="I19" s="188">
        <v>100</v>
      </c>
      <c r="J19" s="188">
        <v>129.77948328624768</v>
      </c>
      <c r="K19" s="220">
        <v>49551</v>
      </c>
      <c r="L19" s="454">
        <v>100.00000000000001</v>
      </c>
      <c r="M19" s="501">
        <v>124.10595667044223</v>
      </c>
      <c r="N19" s="221">
        <v>59267</v>
      </c>
      <c r="O19" s="188">
        <v>100</v>
      </c>
      <c r="P19" s="230">
        <v>119.60695903838483</v>
      </c>
      <c r="Q19" s="203">
        <v>60193</v>
      </c>
      <c r="R19" s="188">
        <v>100</v>
      </c>
      <c r="S19" s="195">
        <v>101.6</v>
      </c>
    </row>
    <row r="20" spans="1:19" s="4" customFormat="1" ht="9.75" customHeight="1">
      <c r="A20" s="53"/>
      <c r="B20" s="65" t="s">
        <v>202</v>
      </c>
      <c r="C20" s="443"/>
      <c r="D20" s="433" t="s">
        <v>67</v>
      </c>
      <c r="E20" s="444">
        <v>10701</v>
      </c>
      <c r="F20" s="445">
        <v>27</v>
      </c>
      <c r="G20" s="232">
        <v>102.5593837126995</v>
      </c>
      <c r="H20" s="446">
        <v>13325</v>
      </c>
      <c r="I20" s="189">
        <v>25</v>
      </c>
      <c r="J20" s="189">
        <v>124.52742135914794</v>
      </c>
      <c r="K20" s="447">
        <v>16901</v>
      </c>
      <c r="L20" s="500">
        <v>26.6</v>
      </c>
      <c r="M20" s="504">
        <v>126.82817245792668</v>
      </c>
      <c r="N20" s="446">
        <v>21793</v>
      </c>
      <c r="O20" s="189">
        <v>32</v>
      </c>
      <c r="P20" s="232">
        <v>128.94732173733749</v>
      </c>
      <c r="Q20" s="205">
        <v>20826</v>
      </c>
      <c r="R20" s="189">
        <v>32.200000000000003</v>
      </c>
      <c r="S20" s="204">
        <v>95.6</v>
      </c>
    </row>
    <row r="21" spans="1:19" s="4" customFormat="1" ht="9.75" customHeight="1">
      <c r="A21" s="53"/>
      <c r="B21" s="434" t="s">
        <v>204</v>
      </c>
      <c r="C21" s="67"/>
      <c r="D21" s="68" t="s">
        <v>69</v>
      </c>
      <c r="E21" s="218">
        <v>18557</v>
      </c>
      <c r="F21" s="188">
        <v>46.9</v>
      </c>
      <c r="G21" s="230">
        <v>108.73746992220879</v>
      </c>
      <c r="H21" s="219">
        <v>26127</v>
      </c>
      <c r="I21" s="188">
        <v>48.9</v>
      </c>
      <c r="J21" s="188">
        <v>140.79141449222453</v>
      </c>
      <c r="K21" s="218">
        <v>30638</v>
      </c>
      <c r="L21" s="454">
        <v>48.199999999999996</v>
      </c>
      <c r="M21" s="501">
        <v>117.26671933994859</v>
      </c>
      <c r="N21" s="219">
        <v>35001</v>
      </c>
      <c r="O21" s="188">
        <v>51.300000000000004</v>
      </c>
      <c r="P21" s="230">
        <v>114.23982185857697</v>
      </c>
      <c r="Q21" s="202">
        <v>34228</v>
      </c>
      <c r="R21" s="188">
        <v>53</v>
      </c>
      <c r="S21" s="195">
        <v>97.8</v>
      </c>
    </row>
    <row r="22" spans="1:19" s="4" customFormat="1" ht="9.75" customHeight="1">
      <c r="A22" s="53" t="s">
        <v>126</v>
      </c>
      <c r="B22" s="75" t="s">
        <v>59</v>
      </c>
      <c r="C22" s="67"/>
      <c r="D22" s="119" t="s">
        <v>109</v>
      </c>
      <c r="E22" s="218">
        <v>3525</v>
      </c>
      <c r="F22" s="188">
        <v>8.9</v>
      </c>
      <c r="G22" s="230">
        <v>97.10396294449906</v>
      </c>
      <c r="H22" s="219">
        <v>5008</v>
      </c>
      <c r="I22" s="188">
        <v>9.4</v>
      </c>
      <c r="J22" s="188">
        <v>142.07710246289406</v>
      </c>
      <c r="K22" s="218">
        <v>6612</v>
      </c>
      <c r="L22" s="454">
        <v>10.4</v>
      </c>
      <c r="M22" s="501">
        <v>132.02437212490557</v>
      </c>
      <c r="N22" s="219">
        <v>8150</v>
      </c>
      <c r="O22" s="188">
        <v>11.899999999999999</v>
      </c>
      <c r="P22" s="230">
        <v>123.26324770407761</v>
      </c>
      <c r="Q22" s="202">
        <v>6865</v>
      </c>
      <c r="R22" s="188">
        <v>10.6</v>
      </c>
      <c r="S22" s="195">
        <v>84.2</v>
      </c>
    </row>
    <row r="23" spans="1:19" s="4" customFormat="1" ht="9.75" customHeight="1">
      <c r="A23" s="54"/>
      <c r="B23" s="75" t="s">
        <v>17</v>
      </c>
      <c r="C23" s="67"/>
      <c r="D23" s="68" t="s">
        <v>64</v>
      </c>
      <c r="E23" s="218">
        <v>6803</v>
      </c>
      <c r="F23" s="188">
        <v>17.2</v>
      </c>
      <c r="G23" s="230">
        <v>109.0467028235232</v>
      </c>
      <c r="H23" s="219">
        <v>8924</v>
      </c>
      <c r="I23" s="188">
        <v>16.7</v>
      </c>
      <c r="J23" s="188">
        <v>131.17433469051105</v>
      </c>
      <c r="K23" s="220">
        <v>9445</v>
      </c>
      <c r="L23" s="454">
        <v>14.799999999999999</v>
      </c>
      <c r="M23" s="501">
        <v>105.8487357974322</v>
      </c>
      <c r="N23" s="221">
        <v>3270</v>
      </c>
      <c r="O23" s="188">
        <v>4.8</v>
      </c>
      <c r="P23" s="230">
        <v>34.621104349298093</v>
      </c>
      <c r="Q23" s="203">
        <v>2704</v>
      </c>
      <c r="R23" s="188">
        <v>4.2</v>
      </c>
      <c r="S23" s="195">
        <v>82.699999999999989</v>
      </c>
    </row>
    <row r="24" spans="1:19" s="4" customFormat="1" ht="9.75" customHeight="1">
      <c r="A24" s="53"/>
      <c r="B24" s="75" t="s">
        <v>62</v>
      </c>
      <c r="C24" s="67"/>
      <c r="D24" s="68" t="s">
        <v>66</v>
      </c>
      <c r="E24" s="218">
        <v>39587</v>
      </c>
      <c r="F24" s="190">
        <v>100.00000000000001</v>
      </c>
      <c r="G24" s="230">
        <v>105.93393734932054</v>
      </c>
      <c r="H24" s="219">
        <v>53385</v>
      </c>
      <c r="I24" s="190">
        <v>100.00000000000001</v>
      </c>
      <c r="J24" s="188">
        <v>134.85668641559226</v>
      </c>
      <c r="K24" s="220">
        <v>63598</v>
      </c>
      <c r="L24" s="502">
        <v>100</v>
      </c>
      <c r="M24" s="501">
        <v>119.12927665757501</v>
      </c>
      <c r="N24" s="221">
        <v>68216</v>
      </c>
      <c r="O24" s="190">
        <v>100.00000000000001</v>
      </c>
      <c r="P24" s="230">
        <v>107.26109241118786</v>
      </c>
      <c r="Q24" s="206">
        <v>64624</v>
      </c>
      <c r="R24" s="190">
        <v>100</v>
      </c>
      <c r="S24" s="207">
        <v>94.699999999999989</v>
      </c>
    </row>
    <row r="25" spans="1:19" s="4" customFormat="1" ht="9.75" customHeight="1">
      <c r="A25" s="55"/>
      <c r="B25" s="65" t="s">
        <v>202</v>
      </c>
      <c r="C25" s="443"/>
      <c r="D25" s="433" t="s">
        <v>67</v>
      </c>
      <c r="E25" s="447">
        <v>12468</v>
      </c>
      <c r="F25" s="188">
        <v>51</v>
      </c>
      <c r="G25" s="232">
        <v>127.02962586786374</v>
      </c>
      <c r="H25" s="446">
        <v>16371</v>
      </c>
      <c r="I25" s="188">
        <v>45.2</v>
      </c>
      <c r="J25" s="189">
        <v>131.30595859964572</v>
      </c>
      <c r="K25" s="447">
        <v>22624</v>
      </c>
      <c r="L25" s="454">
        <v>45.4</v>
      </c>
      <c r="M25" s="504">
        <v>138.1968121423817</v>
      </c>
      <c r="N25" s="446">
        <v>31496</v>
      </c>
      <c r="O25" s="188">
        <v>48.3</v>
      </c>
      <c r="P25" s="232">
        <v>139.21383830971894</v>
      </c>
      <c r="Q25" s="205">
        <v>21373</v>
      </c>
      <c r="R25" s="189">
        <v>35.4</v>
      </c>
      <c r="S25" s="204">
        <v>67.900000000000006</v>
      </c>
    </row>
    <row r="26" spans="1:19" s="4" customFormat="1" ht="9.75" customHeight="1">
      <c r="A26" s="53"/>
      <c r="B26" s="434" t="s">
        <v>204</v>
      </c>
      <c r="C26" s="67"/>
      <c r="D26" s="68" t="s">
        <v>69</v>
      </c>
      <c r="E26" s="218">
        <v>11725</v>
      </c>
      <c r="F26" s="188">
        <v>48</v>
      </c>
      <c r="G26" s="230">
        <v>126.10044131594682</v>
      </c>
      <c r="H26" s="219">
        <v>19596</v>
      </c>
      <c r="I26" s="188">
        <v>54</v>
      </c>
      <c r="J26" s="188">
        <v>167.12831379203058</v>
      </c>
      <c r="K26" s="218">
        <v>26805</v>
      </c>
      <c r="L26" s="454">
        <v>53.800000000000004</v>
      </c>
      <c r="M26" s="501">
        <v>136.79045980804594</v>
      </c>
      <c r="N26" s="219">
        <v>33270</v>
      </c>
      <c r="O26" s="188">
        <v>51</v>
      </c>
      <c r="P26" s="230">
        <v>124.11652115812733</v>
      </c>
      <c r="Q26" s="202">
        <v>36820</v>
      </c>
      <c r="R26" s="188">
        <v>61</v>
      </c>
      <c r="S26" s="195">
        <v>110.7</v>
      </c>
    </row>
    <row r="27" spans="1:19" s="4" customFormat="1" ht="9.75" customHeight="1">
      <c r="A27" s="53" t="s">
        <v>32</v>
      </c>
      <c r="B27" s="75" t="s">
        <v>59</v>
      </c>
      <c r="C27" s="67"/>
      <c r="D27" s="119" t="s">
        <v>109</v>
      </c>
      <c r="E27" s="218">
        <v>203</v>
      </c>
      <c r="F27" s="188">
        <v>0.9</v>
      </c>
      <c r="G27" s="230">
        <v>128.96276103942108</v>
      </c>
      <c r="H27" s="219">
        <v>260</v>
      </c>
      <c r="I27" s="188">
        <v>0.70000000000000007</v>
      </c>
      <c r="J27" s="188">
        <v>128.05558429829409</v>
      </c>
      <c r="K27" s="218">
        <v>357</v>
      </c>
      <c r="L27" s="454">
        <v>0.70000000000000007</v>
      </c>
      <c r="M27" s="501">
        <v>137.04990564427681</v>
      </c>
      <c r="N27" s="219">
        <v>391</v>
      </c>
      <c r="O27" s="188">
        <v>0.6</v>
      </c>
      <c r="P27" s="230">
        <v>109.46657104625903</v>
      </c>
      <c r="Q27" s="202">
        <v>379</v>
      </c>
      <c r="R27" s="188">
        <v>0.6</v>
      </c>
      <c r="S27" s="195">
        <v>96.899999999999991</v>
      </c>
    </row>
    <row r="28" spans="1:19" s="4" customFormat="1" ht="9.75" customHeight="1">
      <c r="A28" s="54" t="s">
        <v>122</v>
      </c>
      <c r="B28" s="75" t="s">
        <v>17</v>
      </c>
      <c r="C28" s="67"/>
      <c r="D28" s="68" t="s">
        <v>64</v>
      </c>
      <c r="E28" s="218">
        <v>32</v>
      </c>
      <c r="F28" s="188">
        <v>0.1</v>
      </c>
      <c r="G28" s="230">
        <v>121.72526169836446</v>
      </c>
      <c r="H28" s="219">
        <v>40</v>
      </c>
      <c r="I28" s="188">
        <v>0.1</v>
      </c>
      <c r="J28" s="188">
        <v>122.18487752046974</v>
      </c>
      <c r="K28" s="220">
        <v>61</v>
      </c>
      <c r="L28" s="454">
        <v>0.1</v>
      </c>
      <c r="M28" s="501">
        <v>153.34138176724662</v>
      </c>
      <c r="N28" s="221">
        <v>30</v>
      </c>
      <c r="O28" s="188">
        <v>0.1</v>
      </c>
      <c r="P28" s="230">
        <v>49.947639241223335</v>
      </c>
      <c r="Q28" s="203">
        <v>1760</v>
      </c>
      <c r="R28" s="188">
        <v>2.9000000000000004</v>
      </c>
      <c r="S28" s="195">
        <v>5866.7</v>
      </c>
    </row>
    <row r="29" spans="1:19" s="4" customFormat="1" ht="9.75" customHeight="1">
      <c r="A29" s="56"/>
      <c r="B29" s="75" t="s">
        <v>62</v>
      </c>
      <c r="C29" s="67"/>
      <c r="D29" s="68" t="s">
        <v>66</v>
      </c>
      <c r="E29" s="218">
        <v>24429</v>
      </c>
      <c r="F29" s="188">
        <v>100</v>
      </c>
      <c r="G29" s="230">
        <v>126.59036523286417</v>
      </c>
      <c r="H29" s="219">
        <v>36268</v>
      </c>
      <c r="I29" s="188">
        <v>100</v>
      </c>
      <c r="J29" s="188">
        <v>148.45954229846666</v>
      </c>
      <c r="K29" s="220">
        <v>49849</v>
      </c>
      <c r="L29" s="454">
        <v>100</v>
      </c>
      <c r="M29" s="501">
        <v>137.4454152407144</v>
      </c>
      <c r="N29" s="221">
        <v>65189</v>
      </c>
      <c r="O29" s="188">
        <v>99.999999999999986</v>
      </c>
      <c r="P29" s="230">
        <v>130.772224799279</v>
      </c>
      <c r="Q29" s="206">
        <v>60334</v>
      </c>
      <c r="R29" s="190">
        <v>100</v>
      </c>
      <c r="S29" s="207">
        <v>92.600000000000009</v>
      </c>
    </row>
    <row r="30" spans="1:19" s="4" customFormat="1" ht="9.75" customHeight="1">
      <c r="A30" s="53"/>
      <c r="B30" s="65" t="s">
        <v>202</v>
      </c>
      <c r="C30" s="443"/>
      <c r="D30" s="433" t="s">
        <v>67</v>
      </c>
      <c r="E30" s="447">
        <v>3620</v>
      </c>
      <c r="F30" s="189">
        <v>34.1</v>
      </c>
      <c r="G30" s="232">
        <v>91.614787574617367</v>
      </c>
      <c r="H30" s="446">
        <v>4444</v>
      </c>
      <c r="I30" s="189">
        <v>30.4</v>
      </c>
      <c r="J30" s="189">
        <v>122.74433562216969</v>
      </c>
      <c r="K30" s="447">
        <v>5483</v>
      </c>
      <c r="L30" s="500">
        <v>30.8</v>
      </c>
      <c r="M30" s="504">
        <v>123.37984869478731</v>
      </c>
      <c r="N30" s="446">
        <v>6635</v>
      </c>
      <c r="O30" s="189">
        <v>33</v>
      </c>
      <c r="P30" s="232">
        <v>120.99928007625371</v>
      </c>
      <c r="Q30" s="205">
        <v>7603</v>
      </c>
      <c r="R30" s="189">
        <v>35.699999999999996</v>
      </c>
      <c r="S30" s="204">
        <v>114.6</v>
      </c>
    </row>
    <row r="31" spans="1:19" s="4" customFormat="1" ht="9.75" customHeight="1">
      <c r="A31" s="57" t="s">
        <v>57</v>
      </c>
      <c r="B31" s="434" t="s">
        <v>204</v>
      </c>
      <c r="C31" s="67"/>
      <c r="D31" s="68" t="s">
        <v>69</v>
      </c>
      <c r="E31" s="218">
        <v>5057</v>
      </c>
      <c r="F31" s="188">
        <v>47.699999999999996</v>
      </c>
      <c r="G31" s="230">
        <v>112.64518991776076</v>
      </c>
      <c r="H31" s="219">
        <v>7647</v>
      </c>
      <c r="I31" s="188">
        <v>52.2</v>
      </c>
      <c r="J31" s="188">
        <v>151.20633654099677</v>
      </c>
      <c r="K31" s="218">
        <v>9228</v>
      </c>
      <c r="L31" s="454">
        <v>51.800000000000004</v>
      </c>
      <c r="M31" s="501">
        <v>120.66847523160308</v>
      </c>
      <c r="N31" s="219">
        <v>11856</v>
      </c>
      <c r="O31" s="188">
        <v>59</v>
      </c>
      <c r="P31" s="230">
        <v>128.47903487929554</v>
      </c>
      <c r="Q31" s="202">
        <v>11906</v>
      </c>
      <c r="R31" s="188">
        <v>56.000000000000007</v>
      </c>
      <c r="S31" s="195">
        <v>100.4</v>
      </c>
    </row>
    <row r="32" spans="1:19" s="4" customFormat="1" ht="9.75" customHeight="1">
      <c r="A32" s="448" t="s">
        <v>58</v>
      </c>
      <c r="B32" s="75" t="s">
        <v>59</v>
      </c>
      <c r="C32" s="67"/>
      <c r="D32" s="119" t="s">
        <v>109</v>
      </c>
      <c r="E32" s="218">
        <v>395</v>
      </c>
      <c r="F32" s="188">
        <v>3.6999999999999997</v>
      </c>
      <c r="G32" s="230">
        <v>112.7672410533775</v>
      </c>
      <c r="H32" s="219">
        <v>473</v>
      </c>
      <c r="I32" s="188">
        <v>3.2</v>
      </c>
      <c r="J32" s="188">
        <v>119.81935998866327</v>
      </c>
      <c r="K32" s="218">
        <v>677</v>
      </c>
      <c r="L32" s="454">
        <v>3.8</v>
      </c>
      <c r="M32" s="501">
        <v>142.88974058850874</v>
      </c>
      <c r="N32" s="219">
        <v>1050</v>
      </c>
      <c r="O32" s="188">
        <v>5.2</v>
      </c>
      <c r="P32" s="230">
        <v>155.0493594351679</v>
      </c>
      <c r="Q32" s="202">
        <v>1173</v>
      </c>
      <c r="R32" s="188">
        <v>5.5</v>
      </c>
      <c r="S32" s="195">
        <v>111.7</v>
      </c>
    </row>
    <row r="33" spans="1:20" s="4" customFormat="1" ht="9.75" customHeight="1">
      <c r="A33" s="54" t="s">
        <v>123</v>
      </c>
      <c r="B33" s="75" t="s">
        <v>17</v>
      </c>
      <c r="C33" s="67"/>
      <c r="D33" s="68" t="s">
        <v>64</v>
      </c>
      <c r="E33" s="218">
        <v>1531</v>
      </c>
      <c r="F33" s="188">
        <v>14.499999999999998</v>
      </c>
      <c r="G33" s="230">
        <v>162.96589574114108</v>
      </c>
      <c r="H33" s="219">
        <v>2073</v>
      </c>
      <c r="I33" s="188">
        <v>14.2</v>
      </c>
      <c r="J33" s="188">
        <v>135.35963677258633</v>
      </c>
      <c r="K33" s="220">
        <v>2434</v>
      </c>
      <c r="L33" s="454">
        <v>13.600000000000001</v>
      </c>
      <c r="M33" s="501">
        <v>117.41241535115026</v>
      </c>
      <c r="N33" s="221">
        <v>560</v>
      </c>
      <c r="O33" s="188">
        <v>2.8000000000000003</v>
      </c>
      <c r="P33" s="230">
        <v>23.045185416126529</v>
      </c>
      <c r="Q33" s="203">
        <v>596</v>
      </c>
      <c r="R33" s="188">
        <v>2.8000000000000003</v>
      </c>
      <c r="S33" s="195">
        <v>106.4</v>
      </c>
    </row>
    <row r="34" spans="1:20" s="4" customFormat="1" ht="9.75" customHeight="1">
      <c r="A34" s="449" t="s">
        <v>124</v>
      </c>
      <c r="B34" s="75" t="s">
        <v>62</v>
      </c>
      <c r="C34" s="67"/>
      <c r="D34" s="68" t="s">
        <v>66</v>
      </c>
      <c r="E34" s="218">
        <v>10606</v>
      </c>
      <c r="F34" s="190">
        <v>100</v>
      </c>
      <c r="G34" s="230">
        <v>108.96841342632617</v>
      </c>
      <c r="H34" s="219">
        <v>14639</v>
      </c>
      <c r="I34" s="190">
        <v>100</v>
      </c>
      <c r="J34" s="188">
        <v>138.03033126045966</v>
      </c>
      <c r="K34" s="220">
        <v>17823</v>
      </c>
      <c r="L34" s="502">
        <v>100</v>
      </c>
      <c r="M34" s="501">
        <v>121.75001634417445</v>
      </c>
      <c r="N34" s="221">
        <v>20103</v>
      </c>
      <c r="O34" s="190">
        <v>100</v>
      </c>
      <c r="P34" s="230">
        <v>112.78919755887256</v>
      </c>
      <c r="Q34" s="206">
        <v>21279</v>
      </c>
      <c r="R34" s="190">
        <v>100</v>
      </c>
      <c r="S34" s="207">
        <v>105.80000000000001</v>
      </c>
    </row>
    <row r="35" spans="1:20" s="4" customFormat="1" ht="9.75" customHeight="1">
      <c r="A35" s="55"/>
      <c r="B35" s="65" t="s">
        <v>202</v>
      </c>
      <c r="C35" s="443"/>
      <c r="D35" s="433" t="s">
        <v>67</v>
      </c>
      <c r="E35" s="447">
        <v>49417</v>
      </c>
      <c r="F35" s="188">
        <v>34.000000000000007</v>
      </c>
      <c r="G35" s="232">
        <v>103.49357953603547</v>
      </c>
      <c r="H35" s="446">
        <v>58637</v>
      </c>
      <c r="I35" s="188">
        <v>31.8</v>
      </c>
      <c r="J35" s="189">
        <v>118.65823665554245</v>
      </c>
      <c r="K35" s="447">
        <v>72837</v>
      </c>
      <c r="L35" s="454">
        <v>32.9</v>
      </c>
      <c r="M35" s="504">
        <v>124.2151057962807</v>
      </c>
      <c r="N35" s="446">
        <v>91081</v>
      </c>
      <c r="O35" s="188">
        <v>36.1</v>
      </c>
      <c r="P35" s="232">
        <v>125.04753115090574</v>
      </c>
      <c r="Q35" s="202">
        <v>83024</v>
      </c>
      <c r="R35" s="188">
        <v>33.200000000000003</v>
      </c>
      <c r="S35" s="195">
        <v>91.2</v>
      </c>
    </row>
    <row r="36" spans="1:20" s="4" customFormat="1" ht="9.75" customHeight="1">
      <c r="A36" s="53"/>
      <c r="B36" s="434" t="s">
        <v>204</v>
      </c>
      <c r="C36" s="67"/>
      <c r="D36" s="68" t="s">
        <v>69</v>
      </c>
      <c r="E36" s="218">
        <v>66542</v>
      </c>
      <c r="F36" s="188">
        <v>45.7</v>
      </c>
      <c r="G36" s="230">
        <v>111.00351861462754</v>
      </c>
      <c r="H36" s="219">
        <v>88201</v>
      </c>
      <c r="I36" s="188">
        <v>47.8</v>
      </c>
      <c r="J36" s="188">
        <v>132.54992834913776</v>
      </c>
      <c r="K36" s="218">
        <v>105762</v>
      </c>
      <c r="L36" s="454">
        <v>47.8</v>
      </c>
      <c r="M36" s="501">
        <v>119.90901197427608</v>
      </c>
      <c r="N36" s="219">
        <v>126436</v>
      </c>
      <c r="O36" s="188">
        <v>50</v>
      </c>
      <c r="P36" s="230">
        <v>119.54785443582301</v>
      </c>
      <c r="Q36" s="202">
        <v>131250</v>
      </c>
      <c r="R36" s="188">
        <v>52.5</v>
      </c>
      <c r="S36" s="195">
        <v>103.8</v>
      </c>
    </row>
    <row r="37" spans="1:20" s="4" customFormat="1" ht="9.75" customHeight="1">
      <c r="A37" s="53" t="s">
        <v>33</v>
      </c>
      <c r="B37" s="75" t="s">
        <v>59</v>
      </c>
      <c r="C37" s="67"/>
      <c r="D37" s="119" t="s">
        <v>109</v>
      </c>
      <c r="E37" s="218">
        <v>14130</v>
      </c>
      <c r="F37" s="188">
        <v>9.7000000000000011</v>
      </c>
      <c r="G37" s="230">
        <v>110.19381203641952</v>
      </c>
      <c r="H37" s="219">
        <v>18078</v>
      </c>
      <c r="I37" s="188">
        <v>9.8000000000000007</v>
      </c>
      <c r="J37" s="188">
        <v>127.94354463262574</v>
      </c>
      <c r="K37" s="218">
        <v>21804</v>
      </c>
      <c r="L37" s="454">
        <v>9.8000000000000007</v>
      </c>
      <c r="M37" s="501">
        <v>120.60723177601331</v>
      </c>
      <c r="N37" s="219">
        <v>28501</v>
      </c>
      <c r="O37" s="188">
        <v>11.3</v>
      </c>
      <c r="P37" s="230">
        <v>130.71273096358621</v>
      </c>
      <c r="Q37" s="202">
        <v>27703</v>
      </c>
      <c r="R37" s="188">
        <v>11.1</v>
      </c>
      <c r="S37" s="195">
        <v>97.2</v>
      </c>
    </row>
    <row r="38" spans="1:20" s="4" customFormat="1" ht="9.75" customHeight="1">
      <c r="A38" s="54" t="s">
        <v>21</v>
      </c>
      <c r="B38" s="75" t="s">
        <v>17</v>
      </c>
      <c r="C38" s="67"/>
      <c r="D38" s="68" t="s">
        <v>64</v>
      </c>
      <c r="E38" s="218">
        <v>15487</v>
      </c>
      <c r="F38" s="188">
        <v>10.6</v>
      </c>
      <c r="G38" s="230">
        <v>108.87727878175714</v>
      </c>
      <c r="H38" s="219">
        <v>19619</v>
      </c>
      <c r="I38" s="188">
        <v>10.6</v>
      </c>
      <c r="J38" s="188">
        <v>126.67741851112831</v>
      </c>
      <c r="K38" s="220">
        <v>20973</v>
      </c>
      <c r="L38" s="454">
        <v>9.5</v>
      </c>
      <c r="M38" s="501">
        <v>106.90061876874518</v>
      </c>
      <c r="N38" s="221">
        <v>6603</v>
      </c>
      <c r="O38" s="188">
        <v>2.6</v>
      </c>
      <c r="P38" s="230">
        <v>31.486087653334259</v>
      </c>
      <c r="Q38" s="203">
        <v>7921</v>
      </c>
      <c r="R38" s="188">
        <v>3.2</v>
      </c>
      <c r="S38" s="195">
        <v>120</v>
      </c>
    </row>
    <row r="39" spans="1:20" s="4" customFormat="1" ht="9.75" customHeight="1">
      <c r="A39" s="56"/>
      <c r="B39" s="450" t="s">
        <v>62</v>
      </c>
      <c r="C39" s="436"/>
      <c r="D39" s="437" t="s">
        <v>66</v>
      </c>
      <c r="E39" s="438">
        <v>145577</v>
      </c>
      <c r="F39" s="190">
        <v>100.00000000000001</v>
      </c>
      <c r="G39" s="233">
        <v>108.04068236034495</v>
      </c>
      <c r="H39" s="439">
        <v>184538</v>
      </c>
      <c r="I39" s="190">
        <v>99.999999999999986</v>
      </c>
      <c r="J39" s="190">
        <v>126.76241528708864</v>
      </c>
      <c r="K39" s="440">
        <v>221376</v>
      </c>
      <c r="L39" s="502">
        <v>99.999999999999986</v>
      </c>
      <c r="M39" s="503">
        <v>119.96269464253695</v>
      </c>
      <c r="N39" s="441">
        <v>252622</v>
      </c>
      <c r="O39" s="190">
        <v>99.999999999999986</v>
      </c>
      <c r="P39" s="233">
        <v>114.11404711352233</v>
      </c>
      <c r="Q39" s="208">
        <v>249899</v>
      </c>
      <c r="R39" s="209">
        <v>100</v>
      </c>
      <c r="S39" s="201">
        <v>98.9</v>
      </c>
    </row>
    <row r="40" spans="1:20">
      <c r="A40" s="213"/>
      <c r="N40" s="120"/>
      <c r="Q40" s="156"/>
    </row>
    <row r="41" spans="1:20">
      <c r="A41" s="214"/>
      <c r="N41" s="98"/>
      <c r="Q41" s="150"/>
    </row>
    <row r="42" spans="1:20">
      <c r="A42" s="120"/>
      <c r="E42" s="213"/>
    </row>
    <row r="43" spans="1:20" ht="34.5" customHeight="1">
      <c r="B43" s="98"/>
      <c r="F43" s="214"/>
      <c r="Q43"/>
      <c r="R43" s="135"/>
      <c r="T43" s="157"/>
    </row>
    <row r="48" spans="1:20" ht="10.5" customHeight="1"/>
  </sheetData>
  <mergeCells count="12">
    <mergeCell ref="R4:S4"/>
    <mergeCell ref="A9:D9"/>
    <mergeCell ref="A5:D5"/>
    <mergeCell ref="E5:M5"/>
    <mergeCell ref="N5:S5"/>
    <mergeCell ref="A6:D6"/>
    <mergeCell ref="E6:G7"/>
    <mergeCell ref="H6:J7"/>
    <mergeCell ref="K6:M7"/>
    <mergeCell ref="N6:P7"/>
    <mergeCell ref="Q6:S7"/>
    <mergeCell ref="A8:D8"/>
  </mergeCells>
  <phoneticPr fontId="3"/>
  <conditionalFormatting sqref="B10:D39 Q10:S39">
    <cfRule type="expression" dxfId="2" priority="3">
      <formula>MOD(ROW(),2)=0</formula>
    </cfRule>
  </conditionalFormatting>
  <conditionalFormatting sqref="E10:P39">
    <cfRule type="expression" dxfId="1"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L54"/>
  <sheetViews>
    <sheetView showGridLines="0" zoomScaleNormal="100" zoomScaleSheetLayoutView="100" workbookViewId="0"/>
  </sheetViews>
  <sheetFormatPr defaultRowHeight="13.5"/>
  <cols>
    <col min="1" max="1" width="14.125" customWidth="1"/>
    <col min="2" max="2" width="1.625" customWidth="1"/>
    <col min="3" max="4" width="14.125" customWidth="1"/>
    <col min="5" max="5" width="9.625" style="135" customWidth="1"/>
    <col min="6" max="7" width="7.125" style="157" customWidth="1"/>
    <col min="8" max="8" width="9.625" style="135" customWidth="1"/>
    <col min="9" max="10" width="7.125" style="157" customWidth="1"/>
    <col min="11" max="11" width="2.625" style="389" customWidth="1"/>
    <col min="12" max="12" width="14.625" style="135" customWidth="1"/>
    <col min="13" max="13" width="2.125" customWidth="1"/>
  </cols>
  <sheetData>
    <row r="1" spans="1:12">
      <c r="D1" s="9"/>
      <c r="E1" s="515"/>
      <c r="H1" s="134"/>
    </row>
    <row r="3" spans="1:12" ht="17.25" customHeight="1"/>
    <row r="4" spans="1:12" ht="38.25" customHeight="1">
      <c r="A4" s="667" t="s">
        <v>364</v>
      </c>
      <c r="B4" s="668"/>
      <c r="C4" s="668"/>
      <c r="D4" s="668"/>
      <c r="E4" s="668"/>
      <c r="F4" s="668"/>
      <c r="G4" s="668"/>
      <c r="H4" s="668"/>
      <c r="I4" s="668"/>
      <c r="J4" s="668"/>
      <c r="K4" s="668"/>
    </row>
    <row r="5" spans="1:12" ht="3" customHeight="1"/>
    <row r="6" spans="1:12" ht="27.75" customHeight="1">
      <c r="L6" s="671" t="s">
        <v>137</v>
      </c>
    </row>
    <row r="7" spans="1:12" ht="3" customHeight="1">
      <c r="L7" s="672"/>
    </row>
    <row r="8" spans="1:12" s="5" customFormat="1" ht="9.75" customHeight="1">
      <c r="A8" s="570"/>
      <c r="B8" s="570"/>
      <c r="C8" s="616"/>
      <c r="D8" s="673"/>
      <c r="E8" s="674" t="str">
        <f>Summary!C8</f>
        <v>2016.3 F.Y.</v>
      </c>
      <c r="F8" s="675"/>
      <c r="G8" s="675" t="s">
        <v>73</v>
      </c>
      <c r="H8" s="655" t="str">
        <f>Summary!D8</f>
        <v>2017.3 F.Y.</v>
      </c>
      <c r="I8" s="656"/>
      <c r="J8" s="657" t="s">
        <v>74</v>
      </c>
      <c r="K8" s="387"/>
      <c r="L8" s="677" t="s">
        <v>461</v>
      </c>
    </row>
    <row r="9" spans="1:12" s="5" customFormat="1" ht="9.75" customHeight="1">
      <c r="A9" s="631" t="s">
        <v>38</v>
      </c>
      <c r="B9" s="631"/>
      <c r="C9" s="632"/>
      <c r="D9" s="680"/>
      <c r="E9" s="676" t="s">
        <v>73</v>
      </c>
      <c r="F9" s="638"/>
      <c r="G9" s="638" t="s">
        <v>73</v>
      </c>
      <c r="H9" s="658" t="s">
        <v>74</v>
      </c>
      <c r="I9" s="638"/>
      <c r="J9" s="659" t="s">
        <v>74</v>
      </c>
      <c r="K9" s="387"/>
      <c r="L9" s="678"/>
    </row>
    <row r="10" spans="1:12" s="5" customFormat="1" ht="11.1" customHeight="1">
      <c r="A10" s="614"/>
      <c r="B10" s="614"/>
      <c r="C10" s="614"/>
      <c r="D10" s="669"/>
      <c r="E10" s="391"/>
      <c r="F10" s="160" t="s">
        <v>138</v>
      </c>
      <c r="G10" s="344" t="s">
        <v>125</v>
      </c>
      <c r="H10" s="346"/>
      <c r="I10" s="160" t="s">
        <v>138</v>
      </c>
      <c r="J10" s="347" t="s">
        <v>125</v>
      </c>
      <c r="K10" s="388"/>
      <c r="L10" s="678"/>
    </row>
    <row r="11" spans="1:12" s="5" customFormat="1" ht="11.1" customHeight="1">
      <c r="A11" s="569" t="s">
        <v>72</v>
      </c>
      <c r="B11" s="569"/>
      <c r="C11" s="569"/>
      <c r="D11" s="670"/>
      <c r="E11" s="167"/>
      <c r="F11" s="161" t="s">
        <v>139</v>
      </c>
      <c r="G11" s="345" t="s">
        <v>139</v>
      </c>
      <c r="H11" s="348"/>
      <c r="I11" s="161" t="s">
        <v>139</v>
      </c>
      <c r="J11" s="349" t="s">
        <v>139</v>
      </c>
      <c r="K11" s="390"/>
      <c r="L11" s="679"/>
    </row>
    <row r="12" spans="1:12" s="4" customFormat="1" ht="9.75" customHeight="1">
      <c r="A12" s="53"/>
      <c r="B12" s="59"/>
      <c r="C12" s="443" t="s">
        <v>140</v>
      </c>
      <c r="D12" s="433" t="s">
        <v>141</v>
      </c>
      <c r="E12" s="219">
        <v>43008</v>
      </c>
      <c r="F12" s="189">
        <v>29.9</v>
      </c>
      <c r="G12" s="230" t="s">
        <v>357</v>
      </c>
      <c r="H12" s="352">
        <v>46900</v>
      </c>
      <c r="I12" s="189">
        <v>33.300000000000004</v>
      </c>
      <c r="J12" s="350">
        <v>109.00000000000001</v>
      </c>
      <c r="K12" s="234"/>
      <c r="L12" s="218">
        <v>50300</v>
      </c>
    </row>
    <row r="13" spans="1:12" s="4" customFormat="1" ht="9.75" customHeight="1">
      <c r="A13" s="53" t="s">
        <v>191</v>
      </c>
      <c r="B13" s="60"/>
      <c r="C13" s="67" t="s">
        <v>142</v>
      </c>
      <c r="D13" s="68" t="s">
        <v>143</v>
      </c>
      <c r="E13" s="219">
        <v>101012</v>
      </c>
      <c r="F13" s="188">
        <v>70.099999999999994</v>
      </c>
      <c r="G13" s="230" t="s">
        <v>357</v>
      </c>
      <c r="H13" s="352">
        <v>94042</v>
      </c>
      <c r="I13" s="188">
        <v>66.7</v>
      </c>
      <c r="J13" s="350">
        <v>93.100000000000009</v>
      </c>
      <c r="K13" s="234"/>
      <c r="L13" s="218">
        <v>107600</v>
      </c>
    </row>
    <row r="14" spans="1:12" s="4" customFormat="1" ht="9.75" customHeight="1">
      <c r="A14" s="54" t="s">
        <v>29</v>
      </c>
      <c r="B14" s="61" t="s">
        <v>28</v>
      </c>
      <c r="C14" s="67"/>
      <c r="D14" s="68" t="s">
        <v>144</v>
      </c>
      <c r="E14" s="219">
        <v>144020</v>
      </c>
      <c r="F14" s="188">
        <v>100</v>
      </c>
      <c r="G14" s="230" t="s">
        <v>357</v>
      </c>
      <c r="H14" s="352">
        <v>140942</v>
      </c>
      <c r="I14" s="188">
        <v>100</v>
      </c>
      <c r="J14" s="350">
        <v>97.899999999999991</v>
      </c>
      <c r="K14" s="234"/>
      <c r="L14" s="218">
        <v>157900</v>
      </c>
    </row>
    <row r="15" spans="1:12" s="4" customFormat="1" ht="9.75" customHeight="1">
      <c r="A15" s="53"/>
      <c r="B15" s="64" t="s">
        <v>12</v>
      </c>
      <c r="C15" s="436"/>
      <c r="D15" s="437" t="s">
        <v>145</v>
      </c>
      <c r="E15" s="439">
        <v>43668</v>
      </c>
      <c r="F15" s="190">
        <v>30.3</v>
      </c>
      <c r="G15" s="233" t="s">
        <v>357</v>
      </c>
      <c r="H15" s="451">
        <v>35673</v>
      </c>
      <c r="I15" s="190">
        <v>25.3</v>
      </c>
      <c r="J15" s="452">
        <v>81.699999999999989</v>
      </c>
      <c r="K15" s="234"/>
      <c r="L15" s="440">
        <v>39400</v>
      </c>
    </row>
    <row r="16" spans="1:12" s="4" customFormat="1" ht="9.75" customHeight="1">
      <c r="A16" s="55"/>
      <c r="B16" s="63"/>
      <c r="C16" s="67" t="s">
        <v>146</v>
      </c>
      <c r="D16" s="68" t="s">
        <v>147</v>
      </c>
      <c r="E16" s="219">
        <v>55946</v>
      </c>
      <c r="F16" s="188">
        <v>98.5</v>
      </c>
      <c r="G16" s="230" t="s">
        <v>357</v>
      </c>
      <c r="H16" s="352">
        <v>56584</v>
      </c>
      <c r="I16" s="188">
        <v>99.4</v>
      </c>
      <c r="J16" s="350">
        <v>101.1</v>
      </c>
      <c r="K16" s="234"/>
      <c r="L16" s="218">
        <v>64500</v>
      </c>
    </row>
    <row r="17" spans="1:12" s="4" customFormat="1" ht="9.75" customHeight="1">
      <c r="A17" s="53" t="s">
        <v>30</v>
      </c>
      <c r="B17" s="60"/>
      <c r="C17" s="67" t="s">
        <v>148</v>
      </c>
      <c r="D17" s="68" t="s">
        <v>149</v>
      </c>
      <c r="E17" s="219">
        <v>866</v>
      </c>
      <c r="F17" s="188">
        <v>1.5</v>
      </c>
      <c r="G17" s="230" t="s">
        <v>357</v>
      </c>
      <c r="H17" s="352">
        <v>350</v>
      </c>
      <c r="I17" s="188">
        <v>0.6</v>
      </c>
      <c r="J17" s="350">
        <v>40.400000000000006</v>
      </c>
      <c r="K17" s="234"/>
      <c r="L17" s="218">
        <v>300</v>
      </c>
    </row>
    <row r="18" spans="1:12" s="4" customFormat="1" ht="9.75" customHeight="1">
      <c r="A18" s="54" t="s">
        <v>31</v>
      </c>
      <c r="B18" s="63" t="s">
        <v>28</v>
      </c>
      <c r="C18" s="67"/>
      <c r="D18" s="68" t="s">
        <v>150</v>
      </c>
      <c r="E18" s="219">
        <v>56812</v>
      </c>
      <c r="F18" s="188">
        <v>100</v>
      </c>
      <c r="G18" s="230" t="s">
        <v>357</v>
      </c>
      <c r="H18" s="352">
        <v>56935</v>
      </c>
      <c r="I18" s="188">
        <v>100</v>
      </c>
      <c r="J18" s="350">
        <v>100.2</v>
      </c>
      <c r="K18" s="234"/>
      <c r="L18" s="218">
        <v>64800</v>
      </c>
    </row>
    <row r="19" spans="1:12" s="4" customFormat="1" ht="9.75" customHeight="1">
      <c r="A19" s="56"/>
      <c r="B19" s="63" t="s">
        <v>12</v>
      </c>
      <c r="C19" s="67"/>
      <c r="D19" s="68" t="s">
        <v>151</v>
      </c>
      <c r="E19" s="219">
        <v>1947</v>
      </c>
      <c r="F19" s="188">
        <v>3.4000000000000004</v>
      </c>
      <c r="G19" s="230" t="s">
        <v>357</v>
      </c>
      <c r="H19" s="353">
        <v>3204</v>
      </c>
      <c r="I19" s="188">
        <v>5.6000000000000005</v>
      </c>
      <c r="J19" s="350">
        <v>164.6</v>
      </c>
      <c r="K19" s="234"/>
      <c r="L19" s="220">
        <v>3600</v>
      </c>
    </row>
    <row r="20" spans="1:12" s="4" customFormat="1" ht="9.75" customHeight="1">
      <c r="A20" s="53"/>
      <c r="B20" s="59"/>
      <c r="C20" s="443" t="s">
        <v>152</v>
      </c>
      <c r="D20" s="433" t="s">
        <v>153</v>
      </c>
      <c r="E20" s="446">
        <v>68453</v>
      </c>
      <c r="F20" s="189">
        <v>97.3</v>
      </c>
      <c r="G20" s="232" t="s">
        <v>357</v>
      </c>
      <c r="H20" s="453">
        <v>64924</v>
      </c>
      <c r="I20" s="189">
        <v>96.1</v>
      </c>
      <c r="J20" s="351">
        <v>94.8</v>
      </c>
      <c r="K20" s="234"/>
      <c r="L20" s="447">
        <v>68000</v>
      </c>
    </row>
    <row r="21" spans="1:12" s="4" customFormat="1" ht="9.75" customHeight="1">
      <c r="A21" s="666" t="s">
        <v>156</v>
      </c>
      <c r="B21" s="60"/>
      <c r="C21" s="67" t="s">
        <v>154</v>
      </c>
      <c r="D21" s="68" t="s">
        <v>155</v>
      </c>
      <c r="E21" s="219">
        <v>1929</v>
      </c>
      <c r="F21" s="188">
        <v>2.7</v>
      </c>
      <c r="G21" s="230" t="s">
        <v>357</v>
      </c>
      <c r="H21" s="352">
        <v>2600</v>
      </c>
      <c r="I21" s="188">
        <v>3.9</v>
      </c>
      <c r="J21" s="350">
        <v>134.80000000000001</v>
      </c>
      <c r="K21" s="234"/>
      <c r="L21" s="218">
        <v>4300</v>
      </c>
    </row>
    <row r="22" spans="1:12" s="4" customFormat="1" ht="9.75" customHeight="1">
      <c r="A22" s="666"/>
      <c r="B22" s="61" t="s">
        <v>28</v>
      </c>
      <c r="C22" s="67"/>
      <c r="D22" s="68" t="s">
        <v>150</v>
      </c>
      <c r="E22" s="219">
        <v>70382</v>
      </c>
      <c r="F22" s="188">
        <v>100</v>
      </c>
      <c r="G22" s="230" t="s">
        <v>357</v>
      </c>
      <c r="H22" s="352">
        <v>67525</v>
      </c>
      <c r="I22" s="188">
        <v>100</v>
      </c>
      <c r="J22" s="350">
        <v>95.899999999999991</v>
      </c>
      <c r="K22" s="234"/>
      <c r="L22" s="218">
        <v>72300</v>
      </c>
    </row>
    <row r="23" spans="1:12" s="4" customFormat="1" ht="9.75" customHeight="1">
      <c r="A23" s="53"/>
      <c r="B23" s="61" t="s">
        <v>12</v>
      </c>
      <c r="C23" s="67"/>
      <c r="D23" s="68" t="s">
        <v>157</v>
      </c>
      <c r="E23" s="219">
        <v>4317</v>
      </c>
      <c r="F23" s="190">
        <v>6.1</v>
      </c>
      <c r="G23" s="230" t="s">
        <v>357</v>
      </c>
      <c r="H23" s="353">
        <v>4994</v>
      </c>
      <c r="I23" s="190">
        <v>7.3999999999999995</v>
      </c>
      <c r="J23" s="350">
        <v>115.7</v>
      </c>
      <c r="K23" s="234"/>
      <c r="L23" s="440">
        <v>6000</v>
      </c>
    </row>
    <row r="24" spans="1:12" s="4" customFormat="1" ht="9.75" customHeight="1">
      <c r="A24" s="55"/>
      <c r="B24" s="59"/>
      <c r="C24" s="443" t="s">
        <v>146</v>
      </c>
      <c r="D24" s="433" t="s">
        <v>147</v>
      </c>
      <c r="E24" s="446">
        <v>65144</v>
      </c>
      <c r="F24" s="188">
        <v>100</v>
      </c>
      <c r="G24" s="232" t="s">
        <v>357</v>
      </c>
      <c r="H24" s="453">
        <v>60317</v>
      </c>
      <c r="I24" s="188">
        <v>100</v>
      </c>
      <c r="J24" s="351">
        <v>92.600000000000009</v>
      </c>
      <c r="K24" s="234"/>
      <c r="L24" s="447">
        <v>67200</v>
      </c>
    </row>
    <row r="25" spans="1:12" s="4" customFormat="1" ht="9.75" customHeight="1">
      <c r="A25" s="53" t="s">
        <v>32</v>
      </c>
      <c r="B25" s="60"/>
      <c r="C25" s="67" t="s">
        <v>148</v>
      </c>
      <c r="D25" s="68" t="s">
        <v>149</v>
      </c>
      <c r="E25" s="219">
        <v>5</v>
      </c>
      <c r="F25" s="467">
        <v>0</v>
      </c>
      <c r="G25" s="230" t="s">
        <v>357</v>
      </c>
      <c r="H25" s="352">
        <v>11</v>
      </c>
      <c r="I25" s="467">
        <v>0</v>
      </c>
      <c r="J25" s="350">
        <v>220.00000000000003</v>
      </c>
      <c r="K25" s="234"/>
      <c r="L25" s="559">
        <v>0</v>
      </c>
    </row>
    <row r="26" spans="1:12" s="4" customFormat="1" ht="9.75" customHeight="1">
      <c r="A26" s="54" t="s">
        <v>158</v>
      </c>
      <c r="B26" s="63" t="s">
        <v>28</v>
      </c>
      <c r="C26" s="67"/>
      <c r="D26" s="68" t="s">
        <v>150</v>
      </c>
      <c r="E26" s="219">
        <v>65149</v>
      </c>
      <c r="F26" s="188">
        <v>100</v>
      </c>
      <c r="G26" s="230" t="s">
        <v>357</v>
      </c>
      <c r="H26" s="352">
        <v>60328</v>
      </c>
      <c r="I26" s="188">
        <v>100</v>
      </c>
      <c r="J26" s="350">
        <v>92.600000000000009</v>
      </c>
      <c r="K26" s="234"/>
      <c r="L26" s="218">
        <v>67200</v>
      </c>
    </row>
    <row r="27" spans="1:12" s="4" customFormat="1" ht="9.75" customHeight="1">
      <c r="A27" s="56"/>
      <c r="B27" s="63" t="s">
        <v>12</v>
      </c>
      <c r="C27" s="67"/>
      <c r="D27" s="68" t="s">
        <v>157</v>
      </c>
      <c r="E27" s="219">
        <v>5883</v>
      </c>
      <c r="F27" s="188">
        <v>9</v>
      </c>
      <c r="G27" s="230" t="s">
        <v>357</v>
      </c>
      <c r="H27" s="353">
        <v>3597</v>
      </c>
      <c r="I27" s="188">
        <v>6</v>
      </c>
      <c r="J27" s="350">
        <v>61.1</v>
      </c>
      <c r="K27" s="234"/>
      <c r="L27" s="220">
        <v>6500</v>
      </c>
    </row>
    <row r="28" spans="1:12" s="4" customFormat="1" ht="9.75" customHeight="1">
      <c r="A28" s="53"/>
      <c r="B28" s="65"/>
      <c r="C28" s="443" t="s">
        <v>146</v>
      </c>
      <c r="D28" s="433" t="s">
        <v>147</v>
      </c>
      <c r="E28" s="446">
        <v>20069</v>
      </c>
      <c r="F28" s="189">
        <v>99.5</v>
      </c>
      <c r="G28" s="232" t="s">
        <v>357</v>
      </c>
      <c r="H28" s="453">
        <v>21172</v>
      </c>
      <c r="I28" s="189">
        <v>100</v>
      </c>
      <c r="J28" s="351">
        <v>105.5</v>
      </c>
      <c r="K28" s="234"/>
      <c r="L28" s="447">
        <v>25000</v>
      </c>
    </row>
    <row r="29" spans="1:12" s="4" customFormat="1" ht="9.75" customHeight="1">
      <c r="A29" s="57" t="s">
        <v>102</v>
      </c>
      <c r="B29" s="66"/>
      <c r="C29" s="67" t="s">
        <v>148</v>
      </c>
      <c r="D29" s="68" t="s">
        <v>149</v>
      </c>
      <c r="E29" s="219">
        <v>105</v>
      </c>
      <c r="F29" s="188">
        <v>0.5</v>
      </c>
      <c r="G29" s="230" t="s">
        <v>357</v>
      </c>
      <c r="H29" s="352">
        <v>3</v>
      </c>
      <c r="I29" s="188">
        <v>0</v>
      </c>
      <c r="J29" s="350">
        <v>2.9000000000000004</v>
      </c>
      <c r="K29" s="234"/>
      <c r="L29" s="218">
        <v>0</v>
      </c>
    </row>
    <row r="30" spans="1:12" s="4" customFormat="1" ht="9.75" customHeight="1">
      <c r="A30" s="117" t="s">
        <v>365</v>
      </c>
      <c r="B30" s="61" t="s">
        <v>28</v>
      </c>
      <c r="C30" s="67"/>
      <c r="D30" s="68" t="s">
        <v>150</v>
      </c>
      <c r="E30" s="219">
        <v>20174</v>
      </c>
      <c r="F30" s="188">
        <v>100</v>
      </c>
      <c r="G30" s="230" t="s">
        <v>357</v>
      </c>
      <c r="H30" s="352">
        <v>21176</v>
      </c>
      <c r="I30" s="188">
        <v>100</v>
      </c>
      <c r="J30" s="350">
        <v>105</v>
      </c>
      <c r="K30" s="234"/>
      <c r="L30" s="218">
        <v>25000</v>
      </c>
    </row>
    <row r="31" spans="1:12" s="4" customFormat="1" ht="9.75" customHeight="1">
      <c r="A31" s="118"/>
      <c r="B31" s="62" t="s">
        <v>12</v>
      </c>
      <c r="C31" s="67"/>
      <c r="D31" s="68" t="s">
        <v>157</v>
      </c>
      <c r="E31" s="219">
        <v>2335</v>
      </c>
      <c r="F31" s="190">
        <v>11.600000000000001</v>
      </c>
      <c r="G31" s="230" t="s">
        <v>357</v>
      </c>
      <c r="H31" s="353">
        <v>1845</v>
      </c>
      <c r="I31" s="190">
        <v>8.6999999999999993</v>
      </c>
      <c r="J31" s="350">
        <v>79</v>
      </c>
      <c r="K31" s="234"/>
      <c r="L31" s="440">
        <v>2500</v>
      </c>
    </row>
    <row r="32" spans="1:12" s="4" customFormat="1" ht="9.75" customHeight="1">
      <c r="A32" s="53"/>
      <c r="B32" s="59"/>
      <c r="C32" s="443" t="s">
        <v>146</v>
      </c>
      <c r="D32" s="433" t="s">
        <v>147</v>
      </c>
      <c r="E32" s="446">
        <v>252622</v>
      </c>
      <c r="F32" s="188">
        <v>70.899999999999991</v>
      </c>
      <c r="G32" s="232" t="s">
        <v>357</v>
      </c>
      <c r="H32" s="453">
        <v>249899</v>
      </c>
      <c r="I32" s="188">
        <v>72</v>
      </c>
      <c r="J32" s="351">
        <v>98.9</v>
      </c>
      <c r="K32" s="234"/>
      <c r="L32" s="447">
        <v>275000</v>
      </c>
    </row>
    <row r="33" spans="1:12" s="4" customFormat="1" ht="9.75" customHeight="1">
      <c r="A33" s="53" t="s">
        <v>33</v>
      </c>
      <c r="B33" s="60"/>
      <c r="C33" s="67" t="s">
        <v>148</v>
      </c>
      <c r="D33" s="68" t="s">
        <v>149</v>
      </c>
      <c r="E33" s="219">
        <v>103918</v>
      </c>
      <c r="F33" s="188">
        <v>29.099999999999998</v>
      </c>
      <c r="G33" s="230" t="s">
        <v>357</v>
      </c>
      <c r="H33" s="352">
        <v>97008</v>
      </c>
      <c r="I33" s="509">
        <v>28.000000000000004</v>
      </c>
      <c r="J33" s="510">
        <v>93.4</v>
      </c>
      <c r="K33" s="234"/>
      <c r="L33" s="218">
        <v>112200</v>
      </c>
    </row>
    <row r="34" spans="1:12" s="4" customFormat="1" ht="9.75" customHeight="1">
      <c r="A34" s="54" t="s">
        <v>21</v>
      </c>
      <c r="B34" s="63" t="s">
        <v>28</v>
      </c>
      <c r="C34" s="67"/>
      <c r="D34" s="68" t="s">
        <v>150</v>
      </c>
      <c r="E34" s="219">
        <v>356540</v>
      </c>
      <c r="F34" s="188">
        <v>100</v>
      </c>
      <c r="G34" s="230" t="s">
        <v>357</v>
      </c>
      <c r="H34" s="352">
        <v>346908</v>
      </c>
      <c r="I34" s="188">
        <v>100</v>
      </c>
      <c r="J34" s="350">
        <v>97.3</v>
      </c>
      <c r="K34" s="234"/>
      <c r="L34" s="218">
        <v>387200</v>
      </c>
    </row>
    <row r="35" spans="1:12" s="4" customFormat="1" ht="9.75" customHeight="1">
      <c r="A35" s="56"/>
      <c r="B35" s="63" t="s">
        <v>12</v>
      </c>
      <c r="C35" s="67"/>
      <c r="D35" s="68" t="s">
        <v>157</v>
      </c>
      <c r="E35" s="219">
        <v>58151</v>
      </c>
      <c r="F35" s="188">
        <v>16.3</v>
      </c>
      <c r="G35" s="230" t="s">
        <v>357</v>
      </c>
      <c r="H35" s="353">
        <v>49315</v>
      </c>
      <c r="I35" s="188">
        <v>14.2</v>
      </c>
      <c r="J35" s="350">
        <v>84.8</v>
      </c>
      <c r="K35" s="234"/>
      <c r="L35" s="220">
        <v>58000</v>
      </c>
    </row>
    <row r="36" spans="1:12" s="4" customFormat="1" ht="9.75" customHeight="1">
      <c r="A36" s="53" t="s">
        <v>366</v>
      </c>
      <c r="B36" s="59"/>
      <c r="C36" s="443" t="s">
        <v>146</v>
      </c>
      <c r="D36" s="433" t="s">
        <v>147</v>
      </c>
      <c r="E36" s="446">
        <v>0</v>
      </c>
      <c r="F36" s="189" t="s">
        <v>78</v>
      </c>
      <c r="G36" s="232" t="s">
        <v>357</v>
      </c>
      <c r="H36" s="453">
        <v>0</v>
      </c>
      <c r="I36" s="189" t="s">
        <v>78</v>
      </c>
      <c r="J36" s="351" t="s">
        <v>78</v>
      </c>
      <c r="K36" s="234"/>
      <c r="L36" s="447">
        <v>0</v>
      </c>
    </row>
    <row r="37" spans="1:12" s="4" customFormat="1" ht="9.75" customHeight="1">
      <c r="A37" s="53" t="s">
        <v>41</v>
      </c>
      <c r="B37" s="60"/>
      <c r="C37" s="67" t="s">
        <v>148</v>
      </c>
      <c r="D37" s="68" t="s">
        <v>149</v>
      </c>
      <c r="E37" s="219">
        <v>-103918</v>
      </c>
      <c r="F37" s="188" t="s">
        <v>78</v>
      </c>
      <c r="G37" s="230" t="s">
        <v>357</v>
      </c>
      <c r="H37" s="352">
        <v>-97008</v>
      </c>
      <c r="I37" s="188" t="s">
        <v>78</v>
      </c>
      <c r="J37" s="350" t="s">
        <v>78</v>
      </c>
      <c r="K37" s="234"/>
      <c r="L37" s="218">
        <v>-112200</v>
      </c>
    </row>
    <row r="38" spans="1:12" s="4" customFormat="1" ht="10.5" customHeight="1">
      <c r="A38" s="58" t="s">
        <v>159</v>
      </c>
      <c r="B38" s="61" t="s">
        <v>28</v>
      </c>
      <c r="C38" s="67"/>
      <c r="D38" s="68" t="s">
        <v>150</v>
      </c>
      <c r="E38" s="219">
        <v>-103918</v>
      </c>
      <c r="F38" s="188" t="s">
        <v>78</v>
      </c>
      <c r="G38" s="230" t="s">
        <v>357</v>
      </c>
      <c r="H38" s="352">
        <v>-97008</v>
      </c>
      <c r="I38" s="188" t="s">
        <v>78</v>
      </c>
      <c r="J38" s="350" t="s">
        <v>78</v>
      </c>
      <c r="K38" s="234"/>
      <c r="L38" s="218">
        <v>-112200</v>
      </c>
    </row>
    <row r="39" spans="1:12" s="4" customFormat="1" ht="9.75" customHeight="1">
      <c r="A39" s="54" t="s">
        <v>42</v>
      </c>
      <c r="B39" s="61" t="s">
        <v>12</v>
      </c>
      <c r="C39" s="67"/>
      <c r="D39" s="68" t="s">
        <v>157</v>
      </c>
      <c r="E39" s="219">
        <v>2578</v>
      </c>
      <c r="F39" s="190" t="s">
        <v>78</v>
      </c>
      <c r="G39" s="230" t="s">
        <v>357</v>
      </c>
      <c r="H39" s="353">
        <v>2386</v>
      </c>
      <c r="I39" s="190" t="s">
        <v>78</v>
      </c>
      <c r="J39" s="350" t="s">
        <v>78</v>
      </c>
      <c r="K39" s="234"/>
      <c r="L39" s="440">
        <v>-1000</v>
      </c>
    </row>
    <row r="40" spans="1:12" s="4" customFormat="1" ht="9.75" customHeight="1">
      <c r="A40" s="55"/>
      <c r="B40" s="59"/>
      <c r="C40" s="443" t="s">
        <v>146</v>
      </c>
      <c r="D40" s="433" t="s">
        <v>147</v>
      </c>
      <c r="E40" s="446">
        <v>252622</v>
      </c>
      <c r="F40" s="189">
        <v>100</v>
      </c>
      <c r="G40" s="232" t="s">
        <v>357</v>
      </c>
      <c r="H40" s="453">
        <v>249899</v>
      </c>
      <c r="I40" s="189">
        <v>100</v>
      </c>
      <c r="J40" s="351">
        <v>98.9</v>
      </c>
      <c r="K40" s="234"/>
      <c r="L40" s="447">
        <v>275000</v>
      </c>
    </row>
    <row r="41" spans="1:12" s="4" customFormat="1" ht="9.75" customHeight="1">
      <c r="A41" s="53" t="s">
        <v>34</v>
      </c>
      <c r="B41" s="60"/>
      <c r="C41" s="67" t="s">
        <v>148</v>
      </c>
      <c r="D41" s="68" t="s">
        <v>149</v>
      </c>
      <c r="E41" s="219">
        <v>0</v>
      </c>
      <c r="F41" s="188">
        <v>0</v>
      </c>
      <c r="G41" s="230" t="s">
        <v>357</v>
      </c>
      <c r="H41" s="352">
        <v>0</v>
      </c>
      <c r="I41" s="188">
        <v>0</v>
      </c>
      <c r="J41" s="350" t="s">
        <v>78</v>
      </c>
      <c r="K41" s="234"/>
      <c r="L41" s="218">
        <v>0</v>
      </c>
    </row>
    <row r="42" spans="1:12" s="4" customFormat="1" ht="9.75" customHeight="1">
      <c r="A42" s="54" t="s">
        <v>35</v>
      </c>
      <c r="B42" s="63" t="s">
        <v>28</v>
      </c>
      <c r="C42" s="67"/>
      <c r="D42" s="68" t="s">
        <v>150</v>
      </c>
      <c r="E42" s="219">
        <v>252622</v>
      </c>
      <c r="F42" s="188">
        <v>100</v>
      </c>
      <c r="G42" s="230" t="s">
        <v>357</v>
      </c>
      <c r="H42" s="352">
        <v>249899</v>
      </c>
      <c r="I42" s="188">
        <v>100</v>
      </c>
      <c r="J42" s="350">
        <v>98.9</v>
      </c>
      <c r="K42" s="234"/>
      <c r="L42" s="218">
        <v>275000</v>
      </c>
    </row>
    <row r="43" spans="1:12" s="4" customFormat="1" ht="9.75" customHeight="1">
      <c r="A43" s="56"/>
      <c r="B43" s="69" t="s">
        <v>12</v>
      </c>
      <c r="C43" s="436"/>
      <c r="D43" s="437" t="s">
        <v>157</v>
      </c>
      <c r="E43" s="439">
        <v>60729</v>
      </c>
      <c r="F43" s="190">
        <v>24</v>
      </c>
      <c r="G43" s="233" t="s">
        <v>357</v>
      </c>
      <c r="H43" s="455">
        <v>51701</v>
      </c>
      <c r="I43" s="354">
        <v>20.7</v>
      </c>
      <c r="J43" s="355">
        <v>85.1</v>
      </c>
      <c r="K43" s="234"/>
      <c r="L43" s="440">
        <v>57000</v>
      </c>
    </row>
    <row r="44" spans="1:12">
      <c r="H44" s="157"/>
    </row>
    <row r="45" spans="1:12">
      <c r="H45" s="157"/>
    </row>
    <row r="46" spans="1:12">
      <c r="G46" s="135"/>
      <c r="H46" s="150"/>
    </row>
    <row r="47" spans="1:12">
      <c r="G47" s="135"/>
      <c r="H47" s="150"/>
    </row>
    <row r="48" spans="1:12">
      <c r="G48" s="135"/>
      <c r="H48" s="150"/>
    </row>
    <row r="49" spans="7:11">
      <c r="G49" s="135"/>
      <c r="H49" s="150"/>
    </row>
    <row r="50" spans="7:11">
      <c r="G50" s="135"/>
      <c r="H50" s="150"/>
    </row>
    <row r="51" spans="7:11">
      <c r="G51" s="135"/>
      <c r="H51" s="150"/>
    </row>
    <row r="52" spans="7:11">
      <c r="G52" s="135"/>
      <c r="H52" s="150"/>
    </row>
    <row r="53" spans="7:11">
      <c r="G53" s="135"/>
      <c r="H53" s="150"/>
    </row>
    <row r="54" spans="7:11">
      <c r="G54" s="135"/>
      <c r="H54" s="150"/>
      <c r="J54" s="129"/>
      <c r="K54" s="129"/>
    </row>
  </sheetData>
  <mergeCells count="10">
    <mergeCell ref="A21:A22"/>
    <mergeCell ref="A4:K4"/>
    <mergeCell ref="A10:D10"/>
    <mergeCell ref="A11:D11"/>
    <mergeCell ref="L6:L7"/>
    <mergeCell ref="A8:D8"/>
    <mergeCell ref="E8:G9"/>
    <mergeCell ref="H8:J9"/>
    <mergeCell ref="L8:L11"/>
    <mergeCell ref="A9:D9"/>
  </mergeCells>
  <phoneticPr fontId="3"/>
  <conditionalFormatting sqref="B12:J43 L12:L43">
    <cfRule type="expression" dxfId="0" priority="4">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45"/>
  <sheetViews>
    <sheetView showGridLines="0" defaultGridColor="0" colorId="9" zoomScaleNormal="100" zoomScaleSheetLayoutView="70"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s>
  <sheetData>
    <row r="1" spans="1:11">
      <c r="A1" s="2"/>
      <c r="B1" s="2"/>
      <c r="C1" s="2"/>
      <c r="D1" s="2"/>
      <c r="E1" s="2"/>
      <c r="F1" s="2"/>
      <c r="G1" s="2"/>
      <c r="H1" s="2"/>
      <c r="I1" s="2"/>
      <c r="J1" s="18"/>
      <c r="K1" s="18"/>
    </row>
    <row r="2" spans="1:11" ht="18.75" customHeight="1">
      <c r="A2" s="2"/>
      <c r="B2" s="2"/>
      <c r="C2" s="2"/>
      <c r="D2" s="2"/>
      <c r="E2" s="2"/>
      <c r="F2" s="2"/>
      <c r="G2" s="2"/>
      <c r="H2" s="2"/>
      <c r="I2" s="2"/>
      <c r="J2" s="18"/>
      <c r="K2" s="18"/>
    </row>
    <row r="3" spans="1:11" ht="24.75" customHeight="1">
      <c r="A3" s="97"/>
      <c r="B3" s="102"/>
      <c r="C3" s="102"/>
      <c r="D3" s="102"/>
      <c r="E3" s="102"/>
      <c r="F3" s="102"/>
      <c r="G3" s="17"/>
      <c r="H3" s="17"/>
      <c r="I3" s="102"/>
      <c r="J3" s="122"/>
      <c r="K3" s="122"/>
    </row>
    <row r="4" spans="1:11" ht="3" customHeight="1">
      <c r="A4" s="563"/>
      <c r="B4" s="564"/>
      <c r="C4" s="565"/>
      <c r="D4" s="565"/>
      <c r="E4" s="565"/>
      <c r="F4" s="565"/>
      <c r="G4" s="17"/>
      <c r="H4" s="17"/>
      <c r="I4" s="565"/>
      <c r="J4" s="566"/>
      <c r="K4" s="566"/>
    </row>
    <row r="5" spans="1:11" ht="11.45" customHeight="1">
      <c r="A5" s="2"/>
      <c r="B5" s="2"/>
      <c r="C5" s="2"/>
      <c r="D5" s="2"/>
      <c r="E5" s="2"/>
      <c r="F5" s="2"/>
      <c r="G5" s="2"/>
      <c r="H5" s="2"/>
      <c r="I5" s="2"/>
      <c r="J5" s="18"/>
      <c r="K5" s="18"/>
    </row>
    <row r="6" spans="1:11" ht="11.45" customHeight="1">
      <c r="A6" s="570" t="s">
        <v>38</v>
      </c>
      <c r="B6" s="570"/>
      <c r="C6" s="570"/>
      <c r="D6" s="570"/>
      <c r="E6" s="579" t="s">
        <v>440</v>
      </c>
      <c r="F6" s="579" t="s">
        <v>441</v>
      </c>
      <c r="G6" s="579" t="s">
        <v>442</v>
      </c>
      <c r="H6" s="581" t="s">
        <v>438</v>
      </c>
      <c r="I6" s="370" t="s">
        <v>443</v>
      </c>
      <c r="J6" s="371"/>
      <c r="K6" s="18"/>
    </row>
    <row r="7" spans="1:11" ht="11.45" customHeight="1">
      <c r="A7" s="583"/>
      <c r="B7" s="569"/>
      <c r="C7" s="569"/>
      <c r="D7" s="560"/>
      <c r="E7" s="580"/>
      <c r="F7" s="580"/>
      <c r="G7" s="580"/>
      <c r="H7" s="582"/>
      <c r="I7" s="249" t="str">
        <f>IF(I6="増減","(Variance)","(Forecast)")</f>
        <v>(Forecast)</v>
      </c>
      <c r="J7" s="54"/>
      <c r="K7" s="18"/>
    </row>
    <row r="8" spans="1:11" ht="11.45" customHeight="1">
      <c r="A8" s="264" t="s">
        <v>87</v>
      </c>
      <c r="B8" s="39" t="s">
        <v>88</v>
      </c>
      <c r="C8" s="40" t="s">
        <v>89</v>
      </c>
      <c r="D8" s="41" t="s">
        <v>90</v>
      </c>
      <c r="E8" s="103">
        <v>100.24</v>
      </c>
      <c r="F8" s="103">
        <v>109.93</v>
      </c>
      <c r="G8" s="244">
        <v>120.1</v>
      </c>
      <c r="H8" s="244">
        <v>108.38</v>
      </c>
      <c r="I8" s="244">
        <v>110</v>
      </c>
      <c r="J8" s="215"/>
      <c r="K8" s="18"/>
    </row>
    <row r="9" spans="1:11" ht="11.45" customHeight="1">
      <c r="A9" s="562" t="s">
        <v>91</v>
      </c>
      <c r="B9" s="24" t="s">
        <v>107</v>
      </c>
      <c r="C9" s="6" t="s">
        <v>89</v>
      </c>
      <c r="D9" s="13" t="s">
        <v>92</v>
      </c>
      <c r="E9" s="132">
        <v>134.37</v>
      </c>
      <c r="F9" s="132">
        <v>138.77000000000001</v>
      </c>
      <c r="G9" s="245">
        <v>132.6</v>
      </c>
      <c r="H9" s="245">
        <v>118.79</v>
      </c>
      <c r="I9" s="245">
        <v>115</v>
      </c>
      <c r="J9" s="215"/>
      <c r="K9" s="18"/>
    </row>
    <row r="10" spans="1:11" ht="11.45" customHeight="1">
      <c r="A10" s="264" t="s">
        <v>93</v>
      </c>
      <c r="B10" s="39" t="s">
        <v>104</v>
      </c>
      <c r="C10" s="40" t="s">
        <v>89</v>
      </c>
      <c r="D10" s="41" t="s">
        <v>94</v>
      </c>
      <c r="E10" s="103">
        <v>16.309999999999999</v>
      </c>
      <c r="F10" s="103">
        <v>17.78</v>
      </c>
      <c r="G10" s="256">
        <v>18.899999999999999</v>
      </c>
      <c r="H10" s="256">
        <v>16.11</v>
      </c>
      <c r="I10" s="256">
        <v>16</v>
      </c>
      <c r="J10" s="215"/>
      <c r="K10" s="18"/>
    </row>
    <row r="11" spans="1:11" ht="11.45" customHeight="1">
      <c r="A11" s="586"/>
      <c r="B11" s="586"/>
      <c r="C11" s="586"/>
      <c r="D11" s="586"/>
      <c r="E11" s="586"/>
      <c r="F11" s="586"/>
      <c r="G11" s="586"/>
      <c r="H11" s="585"/>
      <c r="I11" s="585"/>
      <c r="J11" s="18"/>
      <c r="K11" s="18"/>
    </row>
    <row r="12" spans="1:11" ht="11.45" customHeight="1">
      <c r="A12" s="97"/>
      <c r="B12" s="102"/>
      <c r="C12" s="102"/>
      <c r="D12" s="102"/>
      <c r="E12" s="102"/>
      <c r="F12" s="102"/>
      <c r="G12" s="97"/>
      <c r="H12" s="17"/>
      <c r="I12" s="102"/>
      <c r="J12" s="122"/>
      <c r="K12" s="122"/>
    </row>
    <row r="13" spans="1:11" ht="11.45" customHeight="1">
      <c r="A13" s="563"/>
      <c r="B13" s="564"/>
      <c r="C13" s="565"/>
      <c r="D13" s="565"/>
      <c r="E13" s="565"/>
      <c r="F13" s="565"/>
      <c r="G13" s="563"/>
      <c r="H13" s="17"/>
      <c r="I13" s="565"/>
      <c r="J13" s="566"/>
      <c r="K13" s="566"/>
    </row>
    <row r="14" spans="1:11" ht="11.45" customHeight="1">
      <c r="A14" s="563"/>
      <c r="B14" s="564"/>
      <c r="C14" s="565"/>
      <c r="D14" s="565"/>
      <c r="E14" s="565"/>
      <c r="F14" s="565"/>
      <c r="G14" s="130"/>
      <c r="H14" s="17"/>
      <c r="I14" s="565"/>
      <c r="J14" s="566"/>
      <c r="K14" s="566"/>
    </row>
    <row r="15" spans="1:11" ht="11.45" customHeight="1">
      <c r="A15" s="97"/>
      <c r="B15" s="102"/>
      <c r="C15" s="102"/>
      <c r="D15" s="102"/>
      <c r="E15" s="102"/>
      <c r="F15" s="102"/>
      <c r="G15" s="17"/>
      <c r="H15" s="17"/>
      <c r="I15" s="102"/>
      <c r="J15" s="122"/>
      <c r="K15" s="122"/>
    </row>
    <row r="16" spans="1:11" ht="30" customHeight="1">
      <c r="A16" s="563"/>
      <c r="B16" s="564"/>
      <c r="C16" s="565"/>
      <c r="D16" s="565"/>
      <c r="E16" s="565"/>
      <c r="F16" s="565"/>
      <c r="G16" s="17"/>
      <c r="H16" s="17"/>
      <c r="I16" s="565"/>
      <c r="J16" s="566"/>
      <c r="K16" s="566"/>
    </row>
    <row r="17" spans="1:11" ht="11.45" customHeight="1">
      <c r="A17" s="2"/>
      <c r="B17" s="2"/>
      <c r="C17" s="2"/>
      <c r="D17" s="2"/>
      <c r="E17" s="2"/>
      <c r="F17" s="2"/>
      <c r="G17" s="2"/>
      <c r="H17" s="2"/>
      <c r="I17" s="2"/>
      <c r="J17" s="18"/>
      <c r="K17" s="18"/>
    </row>
    <row r="18" spans="1:11" ht="11.45" customHeight="1">
      <c r="A18" s="570" t="s">
        <v>38</v>
      </c>
      <c r="B18" s="570"/>
      <c r="C18" s="570"/>
      <c r="D18" s="570"/>
      <c r="E18" s="575" t="s">
        <v>188</v>
      </c>
      <c r="F18" s="575" t="s">
        <v>189</v>
      </c>
      <c r="G18" s="579" t="s">
        <v>436</v>
      </c>
      <c r="H18" s="577" t="s">
        <v>446</v>
      </c>
      <c r="I18" s="584"/>
      <c r="J18" s="371"/>
      <c r="K18" s="18"/>
    </row>
    <row r="19" spans="1:11" ht="11.45" customHeight="1">
      <c r="A19" s="569" t="s">
        <v>80</v>
      </c>
      <c r="B19" s="569"/>
      <c r="C19" s="569"/>
      <c r="D19" s="560"/>
      <c r="E19" s="576"/>
      <c r="F19" s="576"/>
      <c r="G19" s="580"/>
      <c r="H19" s="578"/>
      <c r="I19" s="584"/>
      <c r="J19" s="54"/>
      <c r="K19" s="18"/>
    </row>
    <row r="20" spans="1:11" ht="11.45" customHeight="1">
      <c r="A20" s="264" t="s">
        <v>95</v>
      </c>
      <c r="B20" s="39" t="s">
        <v>96</v>
      </c>
      <c r="C20" s="40" t="s">
        <v>89</v>
      </c>
      <c r="D20" s="41" t="s">
        <v>97</v>
      </c>
      <c r="E20" s="103">
        <v>100.24</v>
      </c>
      <c r="F20" s="103">
        <v>109.93</v>
      </c>
      <c r="G20" s="103">
        <v>120.14</v>
      </c>
      <c r="H20" s="125">
        <v>108.38</v>
      </c>
      <c r="I20" s="215"/>
      <c r="J20" s="215"/>
      <c r="K20" s="18"/>
    </row>
    <row r="21" spans="1:11" ht="11.45" customHeight="1">
      <c r="A21" s="562" t="s">
        <v>98</v>
      </c>
      <c r="B21" s="24" t="s">
        <v>107</v>
      </c>
      <c r="C21" s="6" t="s">
        <v>89</v>
      </c>
      <c r="D21" s="13" t="s">
        <v>97</v>
      </c>
      <c r="E21" s="80">
        <v>134.37</v>
      </c>
      <c r="F21" s="114">
        <v>138.77000000000001</v>
      </c>
      <c r="G21" s="114">
        <v>132.58000000000001</v>
      </c>
      <c r="H21" s="126">
        <v>118.79</v>
      </c>
      <c r="I21" s="215"/>
      <c r="J21" s="215"/>
      <c r="K21" s="18"/>
    </row>
    <row r="22" spans="1:11" ht="11.45" customHeight="1">
      <c r="A22" s="482" t="s">
        <v>93</v>
      </c>
      <c r="B22" s="483" t="s">
        <v>104</v>
      </c>
      <c r="C22" s="484" t="s">
        <v>89</v>
      </c>
      <c r="D22" s="485" t="s">
        <v>97</v>
      </c>
      <c r="E22" s="255">
        <v>16.309999999999999</v>
      </c>
      <c r="F22" s="255">
        <v>17.78</v>
      </c>
      <c r="G22" s="255">
        <v>18.850000000000001</v>
      </c>
      <c r="H22" s="257">
        <v>16.11</v>
      </c>
      <c r="I22" s="215"/>
      <c r="J22" s="215"/>
      <c r="K22" s="18"/>
    </row>
    <row r="23" spans="1:11" ht="11.25" customHeight="1">
      <c r="A23" s="585"/>
      <c r="B23" s="585"/>
      <c r="C23" s="585"/>
      <c r="D23" s="585"/>
      <c r="E23" s="585"/>
      <c r="F23" s="585"/>
      <c r="G23" s="585"/>
      <c r="H23" s="585"/>
      <c r="I23" s="585"/>
      <c r="J23" s="123"/>
      <c r="K23" s="123"/>
    </row>
    <row r="24" spans="1:11" ht="11.45" customHeight="1">
      <c r="A24" s="20" t="str">
        <f>Summary!A53</f>
        <v>●通期予想は、2017年5月に公表したものです。</v>
      </c>
      <c r="B24" s="2"/>
      <c r="C24" s="2"/>
      <c r="D24" s="2"/>
      <c r="E24" s="2"/>
      <c r="F24" s="2"/>
      <c r="G24" s="2"/>
      <c r="H24" s="2"/>
      <c r="I24" s="2"/>
      <c r="J24" s="18"/>
      <c r="K24" s="18"/>
    </row>
    <row r="25" spans="1:11" ht="11.45" customHeight="1">
      <c r="A25" s="567" t="str">
        <f>Summary!A54</f>
        <v>●Business forecast was announced in May 2017.</v>
      </c>
      <c r="B25" s="561"/>
      <c r="C25" s="561"/>
      <c r="D25" s="561"/>
      <c r="E25" s="561"/>
      <c r="F25" s="561"/>
      <c r="G25" s="563"/>
      <c r="H25" s="561"/>
      <c r="I25" s="561"/>
      <c r="J25" s="123"/>
      <c r="K25" s="123"/>
    </row>
    <row r="26" spans="1:11">
      <c r="A26" s="2"/>
      <c r="B26" s="2"/>
      <c r="C26" s="2"/>
      <c r="D26" s="2"/>
      <c r="E26" s="2"/>
      <c r="F26" s="2"/>
      <c r="G26" s="2"/>
      <c r="H26" s="2"/>
      <c r="I26" s="2"/>
      <c r="J26" s="18"/>
      <c r="K26" s="18"/>
    </row>
    <row r="27" spans="1:11">
      <c r="A27" s="2"/>
      <c r="B27" s="2"/>
      <c r="C27" s="2"/>
      <c r="D27" s="2"/>
      <c r="E27" s="2"/>
      <c r="F27" s="2"/>
      <c r="G27" s="2"/>
      <c r="H27" s="2"/>
      <c r="I27" s="2"/>
      <c r="J27" s="18"/>
      <c r="K27" s="18"/>
    </row>
    <row r="28" spans="1:11">
      <c r="A28" s="2"/>
      <c r="B28" s="2"/>
      <c r="C28" s="2"/>
      <c r="D28" s="2"/>
      <c r="E28" s="2"/>
      <c r="F28" s="2"/>
      <c r="G28" s="2"/>
      <c r="H28" s="2"/>
      <c r="I28" s="2"/>
      <c r="J28" s="18"/>
      <c r="K28" s="18"/>
    </row>
    <row r="29" spans="1:11">
      <c r="A29" s="2"/>
      <c r="B29" s="2"/>
      <c r="C29" s="2"/>
      <c r="D29" s="2"/>
      <c r="E29" s="2"/>
      <c r="F29" s="2"/>
      <c r="G29" s="2"/>
      <c r="H29" s="2"/>
      <c r="I29" s="2"/>
      <c r="J29" s="18"/>
      <c r="K29" s="18"/>
    </row>
    <row r="30" spans="1:11">
      <c r="A30" s="2"/>
      <c r="B30" s="2"/>
      <c r="C30" s="2"/>
      <c r="D30" s="2"/>
      <c r="E30" s="2"/>
      <c r="F30" s="2"/>
      <c r="G30" s="2"/>
      <c r="H30" s="2"/>
      <c r="I30" s="2"/>
      <c r="J30" s="18"/>
      <c r="K30" s="18"/>
    </row>
    <row r="31" spans="1:11">
      <c r="A31" s="2"/>
      <c r="B31" s="2"/>
      <c r="C31" s="2"/>
      <c r="D31" s="2"/>
      <c r="E31" s="2"/>
      <c r="F31" s="2"/>
      <c r="G31" s="2"/>
      <c r="H31" s="2"/>
      <c r="I31" s="2"/>
      <c r="J31" s="18"/>
      <c r="K31" s="18"/>
    </row>
    <row r="32" spans="1:11">
      <c r="A32" s="2"/>
      <c r="B32" s="2"/>
      <c r="C32" s="2"/>
      <c r="D32" s="2"/>
      <c r="E32" s="2"/>
      <c r="F32" s="2"/>
      <c r="G32" s="2"/>
      <c r="H32" s="2"/>
      <c r="I32" s="2"/>
      <c r="J32" s="18"/>
      <c r="K32" s="18"/>
    </row>
    <row r="33" spans="1:11">
      <c r="A33" s="2"/>
      <c r="B33" s="2"/>
      <c r="C33" s="2"/>
      <c r="D33" s="2"/>
      <c r="E33" s="2"/>
      <c r="F33" s="2"/>
      <c r="G33" s="2"/>
      <c r="H33" s="2"/>
      <c r="I33" s="2"/>
      <c r="J33" s="18"/>
      <c r="K33" s="18"/>
    </row>
    <row r="34" spans="1:11">
      <c r="A34" s="2"/>
      <c r="B34" s="2"/>
      <c r="C34" s="2"/>
      <c r="D34" s="2"/>
      <c r="E34" s="2"/>
      <c r="F34" s="2"/>
      <c r="G34" s="2"/>
      <c r="H34" s="2"/>
      <c r="I34" s="2"/>
      <c r="J34" s="18"/>
      <c r="K34" s="18"/>
    </row>
    <row r="35" spans="1:11">
      <c r="A35" s="2"/>
      <c r="B35" s="2"/>
      <c r="C35" s="2"/>
      <c r="D35" s="2"/>
      <c r="E35" s="2"/>
      <c r="F35" s="2"/>
      <c r="G35" s="2"/>
      <c r="H35" s="2"/>
      <c r="I35" s="2"/>
      <c r="J35" s="18"/>
      <c r="K35" s="18"/>
    </row>
    <row r="36" spans="1:11">
      <c r="A36" s="2"/>
      <c r="B36" s="2"/>
      <c r="C36" s="2"/>
      <c r="D36" s="2"/>
      <c r="E36" s="2"/>
      <c r="F36" s="2"/>
      <c r="G36" s="2"/>
      <c r="H36" s="2"/>
      <c r="I36" s="2"/>
      <c r="J36" s="18"/>
      <c r="K36" s="18"/>
    </row>
    <row r="37" spans="1:11">
      <c r="A37" s="2"/>
      <c r="B37" s="2"/>
      <c r="C37" s="2"/>
      <c r="D37" s="2"/>
      <c r="E37" s="2"/>
      <c r="F37" s="2"/>
      <c r="G37" s="2"/>
      <c r="H37" s="2"/>
      <c r="I37" s="2"/>
      <c r="J37" s="18"/>
      <c r="K37" s="18"/>
    </row>
    <row r="38" spans="1:11">
      <c r="A38" s="2"/>
      <c r="B38" s="2"/>
      <c r="C38" s="2"/>
      <c r="D38" s="2"/>
      <c r="E38" s="2"/>
      <c r="F38" s="2"/>
      <c r="G38" s="2"/>
      <c r="H38" s="2"/>
      <c r="I38" s="2"/>
      <c r="J38" s="18"/>
      <c r="K38" s="18"/>
    </row>
    <row r="39" spans="1:11">
      <c r="A39" s="2"/>
      <c r="B39" s="2"/>
      <c r="C39" s="2"/>
      <c r="D39" s="2"/>
      <c r="E39" s="2"/>
      <c r="F39" s="2"/>
      <c r="G39" s="2"/>
      <c r="H39" s="2"/>
      <c r="I39" s="2"/>
      <c r="J39" s="18"/>
      <c r="K39" s="18"/>
    </row>
    <row r="40" spans="1:11">
      <c r="A40" s="2"/>
      <c r="B40" s="2"/>
      <c r="C40" s="2"/>
      <c r="D40" s="2"/>
      <c r="E40" s="2"/>
      <c r="F40" s="2"/>
      <c r="G40" s="2"/>
      <c r="H40" s="2"/>
      <c r="I40" s="2"/>
      <c r="J40" s="18"/>
      <c r="K40" s="18"/>
    </row>
    <row r="41" spans="1:11">
      <c r="A41" s="2"/>
      <c r="B41" s="2"/>
      <c r="C41" s="2"/>
      <c r="D41" s="2"/>
      <c r="E41" s="2"/>
      <c r="F41" s="2"/>
      <c r="G41" s="2"/>
      <c r="H41" s="2"/>
      <c r="I41" s="2"/>
      <c r="J41" s="18"/>
      <c r="K41" s="18"/>
    </row>
    <row r="42" spans="1:11">
      <c r="A42" s="2"/>
      <c r="B42" s="2"/>
      <c r="C42" s="2"/>
      <c r="D42" s="2"/>
      <c r="E42" s="2"/>
      <c r="F42" s="2"/>
      <c r="G42" s="2"/>
      <c r="H42" s="2"/>
      <c r="I42" s="2"/>
      <c r="J42" s="18"/>
      <c r="K42" s="18"/>
    </row>
    <row r="43" spans="1:11">
      <c r="A43" s="2"/>
      <c r="B43" s="2"/>
      <c r="C43" s="2"/>
      <c r="D43" s="2"/>
      <c r="E43" s="2"/>
      <c r="F43" s="2"/>
      <c r="G43" s="2"/>
      <c r="H43" s="2"/>
      <c r="I43" s="2"/>
      <c r="J43" s="18"/>
      <c r="K43" s="18"/>
    </row>
    <row r="44" spans="1:11">
      <c r="A44" s="2"/>
      <c r="B44" s="2"/>
      <c r="C44" s="2"/>
      <c r="D44" s="2"/>
      <c r="E44" s="2"/>
      <c r="F44" s="2"/>
      <c r="G44" s="2"/>
      <c r="H44" s="2"/>
      <c r="I44" s="2"/>
      <c r="J44" s="18"/>
      <c r="K44" s="18"/>
    </row>
    <row r="45" spans="1:11">
      <c r="A45" s="2"/>
      <c r="B45" s="2"/>
      <c r="C45" s="2"/>
      <c r="D45" s="2"/>
      <c r="E45" s="2"/>
      <c r="F45" s="2"/>
      <c r="G45" s="2"/>
      <c r="H45" s="2"/>
      <c r="I45" s="2"/>
      <c r="J45" s="18"/>
      <c r="K45" s="18"/>
    </row>
  </sheetData>
  <mergeCells count="15">
    <mergeCell ref="A11:I11"/>
    <mergeCell ref="H18:H19"/>
    <mergeCell ref="I18:I19"/>
    <mergeCell ref="A23:I23"/>
    <mergeCell ref="F18:F19"/>
    <mergeCell ref="A19:C19"/>
    <mergeCell ref="A18:D18"/>
    <mergeCell ref="E18:E19"/>
    <mergeCell ref="G18:G19"/>
    <mergeCell ref="G6:G7"/>
    <mergeCell ref="F6:F7"/>
    <mergeCell ref="H6:H7"/>
    <mergeCell ref="A6:D6"/>
    <mergeCell ref="A7:C7"/>
    <mergeCell ref="E6:E7"/>
  </mergeCells>
  <phoneticPr fontId="3"/>
  <conditionalFormatting sqref="A20:G22 A8:H10">
    <cfRule type="expression" dxfId="58" priority="10">
      <formula>MOD(ROW(),2)=0</formula>
    </cfRule>
  </conditionalFormatting>
  <conditionalFormatting sqref="I8:I10">
    <cfRule type="expression" dxfId="57" priority="3">
      <formula>MOD(ROW(),2)=0</formula>
    </cfRule>
  </conditionalFormatting>
  <conditionalFormatting sqref="H20:H22">
    <cfRule type="expression" dxfId="56" priority="1">
      <formula>MOD(ROW(),2)=0</formula>
    </cfRule>
  </conditionalFormatting>
  <printOptions horizontalCentered="1"/>
  <pageMargins left="0.59055118110236227" right="0.59055118110236227" top="0.19685039370078741" bottom="3.937007874015748E-2" header="0" footer="0"/>
  <pageSetup paperSize="9" scale="9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35" customWidth="1"/>
    <col min="7" max="7" width="5.125" customWidth="1"/>
    <col min="8" max="8" width="9.625" customWidth="1"/>
    <col min="9" max="9" width="5.125" customWidth="1"/>
    <col min="10" max="10" width="9.625" customWidth="1"/>
    <col min="11" max="11" width="2.125" customWidth="1"/>
  </cols>
  <sheetData>
    <row r="1" spans="1:10">
      <c r="F1" s="134"/>
    </row>
    <row r="3" spans="1:10" ht="26.25" customHeight="1">
      <c r="B3" s="587" t="s">
        <v>361</v>
      </c>
      <c r="C3" s="587"/>
    </row>
    <row r="4" spans="1:10" ht="18.75" customHeight="1">
      <c r="A4" s="84"/>
    </row>
    <row r="5" spans="1:10" ht="24.95" customHeight="1">
      <c r="I5" s="592" t="s">
        <v>53</v>
      </c>
      <c r="J5" s="593"/>
    </row>
    <row r="6" spans="1:10" ht="14.25" customHeight="1">
      <c r="A6" s="589"/>
      <c r="B6" s="570"/>
      <c r="C6" s="590"/>
      <c r="D6" s="594" t="str">
        <f>Exchange!F6:F7</f>
        <v>2015.3 F.Y.</v>
      </c>
      <c r="E6" s="595"/>
      <c r="F6" s="594" t="str">
        <f>Exchange!G6:G7</f>
        <v>2016.3 F.Y.</v>
      </c>
      <c r="G6" s="596" t="s">
        <v>75</v>
      </c>
      <c r="H6" s="597" t="str">
        <f>Exchange!H6:H7</f>
        <v>2017.3 F.Y.</v>
      </c>
      <c r="I6" s="598" t="s">
        <v>75</v>
      </c>
      <c r="J6" s="25" t="s">
        <v>76</v>
      </c>
    </row>
    <row r="7" spans="1:10" ht="12" customHeight="1">
      <c r="A7" s="569" t="s">
        <v>45</v>
      </c>
      <c r="B7" s="569"/>
      <c r="C7" s="21"/>
      <c r="D7" s="27"/>
      <c r="E7" s="28" t="s">
        <v>7</v>
      </c>
      <c r="F7" s="136"/>
      <c r="G7" s="29" t="s">
        <v>7</v>
      </c>
      <c r="H7" s="42"/>
      <c r="I7" s="43" t="s">
        <v>7</v>
      </c>
      <c r="J7" s="23" t="s">
        <v>77</v>
      </c>
    </row>
    <row r="8" spans="1:10" ht="10.5" customHeight="1">
      <c r="A8" s="591" t="s">
        <v>14</v>
      </c>
      <c r="B8" s="591"/>
      <c r="C8" s="267" t="s">
        <v>383</v>
      </c>
      <c r="D8" s="193"/>
      <c r="E8" s="222"/>
      <c r="F8" s="186"/>
      <c r="G8" s="192"/>
      <c r="H8" s="197"/>
      <c r="I8" s="223"/>
      <c r="J8" s="186"/>
    </row>
    <row r="9" spans="1:10" ht="10.5" customHeight="1">
      <c r="A9" s="45"/>
      <c r="B9" s="45" t="s">
        <v>222</v>
      </c>
      <c r="C9" s="396" t="s">
        <v>227</v>
      </c>
      <c r="D9" s="193">
        <v>49613</v>
      </c>
      <c r="E9" s="222">
        <v>20.9</v>
      </c>
      <c r="F9" s="186">
        <v>56481</v>
      </c>
      <c r="G9" s="192">
        <v>21.4</v>
      </c>
      <c r="H9" s="197">
        <v>57944</v>
      </c>
      <c r="I9" s="223">
        <v>20.7</v>
      </c>
      <c r="J9" s="186">
        <v>1463</v>
      </c>
    </row>
    <row r="10" spans="1:10" ht="10.5" customHeight="1">
      <c r="A10" s="38"/>
      <c r="B10" s="45" t="s">
        <v>223</v>
      </c>
      <c r="C10" s="396" t="s">
        <v>228</v>
      </c>
      <c r="D10" s="193">
        <v>53662</v>
      </c>
      <c r="E10" s="222">
        <v>22.6</v>
      </c>
      <c r="F10" s="186">
        <v>57652</v>
      </c>
      <c r="G10" s="192">
        <v>21.8</v>
      </c>
      <c r="H10" s="197">
        <v>63084</v>
      </c>
      <c r="I10" s="223">
        <v>22.5</v>
      </c>
      <c r="J10" s="186">
        <v>5432</v>
      </c>
    </row>
    <row r="11" spans="1:10" ht="10.5" customHeight="1">
      <c r="A11" s="38"/>
      <c r="B11" s="45" t="s">
        <v>224</v>
      </c>
      <c r="C11" s="396" t="s">
        <v>229</v>
      </c>
      <c r="D11" s="193">
        <v>29966</v>
      </c>
      <c r="E11" s="222">
        <v>12.6</v>
      </c>
      <c r="F11" s="186">
        <v>35604</v>
      </c>
      <c r="G11" s="192">
        <v>13.5</v>
      </c>
      <c r="H11" s="197">
        <v>36998</v>
      </c>
      <c r="I11" s="223">
        <v>13.200000000000001</v>
      </c>
      <c r="J11" s="186">
        <v>1394</v>
      </c>
    </row>
    <row r="12" spans="1:10" ht="10.5" customHeight="1">
      <c r="A12" s="266"/>
      <c r="B12" s="266" t="s">
        <v>225</v>
      </c>
      <c r="C12" s="396" t="s">
        <v>230</v>
      </c>
      <c r="D12" s="193">
        <v>298</v>
      </c>
      <c r="E12" s="222">
        <v>0.1</v>
      </c>
      <c r="F12" s="186">
        <v>615</v>
      </c>
      <c r="G12" s="192">
        <v>0.2</v>
      </c>
      <c r="H12" s="197">
        <v>528</v>
      </c>
      <c r="I12" s="223">
        <v>0.2</v>
      </c>
      <c r="J12" s="186">
        <v>-87</v>
      </c>
    </row>
    <row r="13" spans="1:10" ht="10.5" customHeight="1">
      <c r="A13" s="76"/>
      <c r="B13" s="266" t="s">
        <v>384</v>
      </c>
      <c r="C13" s="396" t="s">
        <v>385</v>
      </c>
      <c r="D13" s="193">
        <v>223</v>
      </c>
      <c r="E13" s="222">
        <v>0.1</v>
      </c>
      <c r="F13" s="186">
        <v>453</v>
      </c>
      <c r="G13" s="192">
        <v>0.2</v>
      </c>
      <c r="H13" s="197">
        <v>457</v>
      </c>
      <c r="I13" s="223">
        <v>0.2</v>
      </c>
      <c r="J13" s="186">
        <v>4</v>
      </c>
    </row>
    <row r="14" spans="1:10" ht="10.5" customHeight="1">
      <c r="A14" s="266"/>
      <c r="B14" s="266" t="s">
        <v>226</v>
      </c>
      <c r="C14" s="396" t="s">
        <v>231</v>
      </c>
      <c r="D14" s="193">
        <v>6484</v>
      </c>
      <c r="E14" s="222">
        <v>2.7</v>
      </c>
      <c r="F14" s="186">
        <v>7450</v>
      </c>
      <c r="G14" s="192">
        <v>2.8000000000000003</v>
      </c>
      <c r="H14" s="197">
        <v>7303</v>
      </c>
      <c r="I14" s="223">
        <v>2.6</v>
      </c>
      <c r="J14" s="186">
        <v>-147</v>
      </c>
    </row>
    <row r="15" spans="1:10" ht="10.5" customHeight="1">
      <c r="A15" s="397" t="s">
        <v>232</v>
      </c>
      <c r="B15" s="266"/>
      <c r="C15" s="77" t="s">
        <v>233</v>
      </c>
      <c r="D15" s="193">
        <v>140248</v>
      </c>
      <c r="E15" s="222">
        <v>59.099999999999994</v>
      </c>
      <c r="F15" s="186">
        <v>158258</v>
      </c>
      <c r="G15" s="192">
        <v>60</v>
      </c>
      <c r="H15" s="197">
        <v>166318</v>
      </c>
      <c r="I15" s="223">
        <v>59.4</v>
      </c>
      <c r="J15" s="186">
        <v>8060</v>
      </c>
    </row>
    <row r="16" spans="1:10" ht="10.5" customHeight="1">
      <c r="A16" s="398" t="s">
        <v>234</v>
      </c>
      <c r="B16" s="101"/>
      <c r="C16" s="77" t="s">
        <v>235</v>
      </c>
      <c r="D16" s="193"/>
      <c r="E16" s="222"/>
      <c r="F16" s="186"/>
      <c r="G16" s="192"/>
      <c r="H16" s="197"/>
      <c r="I16" s="223"/>
      <c r="J16" s="186"/>
    </row>
    <row r="17" spans="1:10" ht="10.5" customHeight="1">
      <c r="A17" s="358"/>
      <c r="B17" s="35" t="s">
        <v>236</v>
      </c>
      <c r="C17" s="396" t="s">
        <v>242</v>
      </c>
      <c r="D17" s="193">
        <v>56835</v>
      </c>
      <c r="E17" s="222">
        <v>23.9</v>
      </c>
      <c r="F17" s="186">
        <v>59282</v>
      </c>
      <c r="G17" s="192">
        <v>22.5</v>
      </c>
      <c r="H17" s="197">
        <v>60144</v>
      </c>
      <c r="I17" s="223">
        <v>21.5</v>
      </c>
      <c r="J17" s="186">
        <v>862</v>
      </c>
    </row>
    <row r="18" spans="1:10" ht="10.5" customHeight="1">
      <c r="A18" s="358"/>
      <c r="B18" s="358" t="s">
        <v>237</v>
      </c>
      <c r="C18" s="396" t="s">
        <v>243</v>
      </c>
      <c r="D18" s="193">
        <v>7192</v>
      </c>
      <c r="E18" s="222">
        <v>3</v>
      </c>
      <c r="F18" s="186">
        <v>6921</v>
      </c>
      <c r="G18" s="192">
        <v>2.6</v>
      </c>
      <c r="H18" s="197">
        <v>8308</v>
      </c>
      <c r="I18" s="223">
        <v>3</v>
      </c>
      <c r="J18" s="186">
        <v>1387</v>
      </c>
    </row>
    <row r="19" spans="1:10" ht="10.5" customHeight="1">
      <c r="A19" s="358"/>
      <c r="B19" s="358" t="s">
        <v>238</v>
      </c>
      <c r="C19" s="396" t="s">
        <v>244</v>
      </c>
      <c r="D19" s="193">
        <v>11598</v>
      </c>
      <c r="E19" s="222">
        <v>4.9000000000000004</v>
      </c>
      <c r="F19" s="186">
        <v>16682</v>
      </c>
      <c r="G19" s="192">
        <v>6.3</v>
      </c>
      <c r="H19" s="197">
        <v>21228</v>
      </c>
      <c r="I19" s="223">
        <v>7.6</v>
      </c>
      <c r="J19" s="186">
        <v>4546</v>
      </c>
    </row>
    <row r="20" spans="1:10" ht="10.5" customHeight="1">
      <c r="A20" s="358"/>
      <c r="B20" s="358" t="s">
        <v>239</v>
      </c>
      <c r="C20" s="396" t="s">
        <v>245</v>
      </c>
      <c r="D20" s="193">
        <v>1937</v>
      </c>
      <c r="E20" s="222">
        <v>0.8</v>
      </c>
      <c r="F20" s="186">
        <v>2089</v>
      </c>
      <c r="G20" s="192">
        <v>0.8</v>
      </c>
      <c r="H20" s="197">
        <v>552</v>
      </c>
      <c r="I20" s="223">
        <v>0.2</v>
      </c>
      <c r="J20" s="186">
        <v>-1537</v>
      </c>
    </row>
    <row r="21" spans="1:10" ht="10.5" customHeight="1">
      <c r="A21" s="358"/>
      <c r="B21" s="358" t="s">
        <v>223</v>
      </c>
      <c r="C21" s="396" t="s">
        <v>228</v>
      </c>
      <c r="D21" s="193">
        <v>3901</v>
      </c>
      <c r="E21" s="222">
        <v>1.6</v>
      </c>
      <c r="F21" s="186">
        <v>6476</v>
      </c>
      <c r="G21" s="192">
        <v>2.5</v>
      </c>
      <c r="H21" s="197">
        <v>8813</v>
      </c>
      <c r="I21" s="223">
        <v>3.1</v>
      </c>
      <c r="J21" s="186">
        <v>2337</v>
      </c>
    </row>
    <row r="22" spans="1:10" ht="10.5" customHeight="1">
      <c r="A22" s="358"/>
      <c r="B22" s="358" t="s">
        <v>240</v>
      </c>
      <c r="C22" s="396" t="s">
        <v>246</v>
      </c>
      <c r="D22" s="193">
        <v>6440</v>
      </c>
      <c r="E22" s="222">
        <v>2.7</v>
      </c>
      <c r="F22" s="186">
        <v>6010</v>
      </c>
      <c r="G22" s="192">
        <v>2.2999999999999998</v>
      </c>
      <c r="H22" s="197">
        <v>6107</v>
      </c>
      <c r="I22" s="223">
        <v>2.1999999999999997</v>
      </c>
      <c r="J22" s="186">
        <v>97</v>
      </c>
    </row>
    <row r="23" spans="1:10" ht="10.5" customHeight="1">
      <c r="A23" s="358"/>
      <c r="B23" s="358" t="s">
        <v>186</v>
      </c>
      <c r="C23" s="396" t="s">
        <v>247</v>
      </c>
      <c r="D23" s="193">
        <v>960</v>
      </c>
      <c r="E23" s="222">
        <v>0.4</v>
      </c>
      <c r="F23" s="186">
        <v>582</v>
      </c>
      <c r="G23" s="192">
        <v>0.2</v>
      </c>
      <c r="H23" s="197">
        <v>666</v>
      </c>
      <c r="I23" s="223">
        <v>0.2</v>
      </c>
      <c r="J23" s="186">
        <v>84</v>
      </c>
    </row>
    <row r="24" spans="1:10" ht="10.5" customHeight="1">
      <c r="A24" s="358"/>
      <c r="B24" s="358" t="s">
        <v>241</v>
      </c>
      <c r="C24" s="396" t="s">
        <v>248</v>
      </c>
      <c r="D24" s="193">
        <v>1717</v>
      </c>
      <c r="E24" s="222">
        <v>0.70000000000000007</v>
      </c>
      <c r="F24" s="186">
        <v>1928</v>
      </c>
      <c r="G24" s="192">
        <v>0.70000000000000007</v>
      </c>
      <c r="H24" s="197">
        <v>2095</v>
      </c>
      <c r="I24" s="223">
        <v>0.70000000000000007</v>
      </c>
      <c r="J24" s="186">
        <v>167</v>
      </c>
    </row>
    <row r="25" spans="1:10" s="9" customFormat="1" ht="10.5" customHeight="1">
      <c r="A25" s="358"/>
      <c r="B25" s="358" t="s">
        <v>15</v>
      </c>
      <c r="C25" s="396" t="s">
        <v>249</v>
      </c>
      <c r="D25" s="193">
        <v>6478</v>
      </c>
      <c r="E25" s="222">
        <v>2.7</v>
      </c>
      <c r="F25" s="186">
        <v>5684</v>
      </c>
      <c r="G25" s="192">
        <v>2.1999999999999997</v>
      </c>
      <c r="H25" s="197">
        <v>5581</v>
      </c>
      <c r="I25" s="223">
        <v>2</v>
      </c>
      <c r="J25" s="186">
        <v>-103</v>
      </c>
    </row>
    <row r="26" spans="1:10" ht="10.5" customHeight="1">
      <c r="A26" s="397" t="s">
        <v>250</v>
      </c>
      <c r="B26" s="358"/>
      <c r="C26" s="77" t="s">
        <v>252</v>
      </c>
      <c r="D26" s="193">
        <v>97062</v>
      </c>
      <c r="E26" s="222">
        <v>40.9</v>
      </c>
      <c r="F26" s="186">
        <v>105659</v>
      </c>
      <c r="G26" s="192">
        <v>40</v>
      </c>
      <c r="H26" s="197">
        <v>113499</v>
      </c>
      <c r="I26" s="223">
        <v>40.6</v>
      </c>
      <c r="J26" s="186">
        <v>7840</v>
      </c>
    </row>
    <row r="27" spans="1:10" s="9" customFormat="1" ht="10.5" customHeight="1">
      <c r="A27" s="588" t="s">
        <v>251</v>
      </c>
      <c r="B27" s="588"/>
      <c r="C27" s="82" t="s">
        <v>253</v>
      </c>
      <c r="D27" s="216">
        <v>237310</v>
      </c>
      <c r="E27" s="225">
        <v>100</v>
      </c>
      <c r="F27" s="216">
        <v>263917</v>
      </c>
      <c r="G27" s="226">
        <v>100</v>
      </c>
      <c r="H27" s="200">
        <v>279817</v>
      </c>
      <c r="I27" s="229">
        <v>100</v>
      </c>
      <c r="J27" s="210">
        <v>15900</v>
      </c>
    </row>
    <row r="28" spans="1:10">
      <c r="A28" s="489" t="s">
        <v>415</v>
      </c>
    </row>
    <row r="29" spans="1:10">
      <c r="A29" s="490" t="s">
        <v>420</v>
      </c>
    </row>
    <row r="33" spans="8:9" ht="13.5" customHeight="1">
      <c r="H33" s="468"/>
      <c r="I33" s="468"/>
    </row>
    <row r="34" spans="8:9" ht="10.5" customHeight="1"/>
    <row r="35" spans="8:9" ht="11.25" customHeight="1"/>
  </sheetData>
  <mergeCells count="9">
    <mergeCell ref="B3:C3"/>
    <mergeCell ref="A27:B27"/>
    <mergeCell ref="A6:C6"/>
    <mergeCell ref="A8:B8"/>
    <mergeCell ref="I5:J5"/>
    <mergeCell ref="D6:E6"/>
    <mergeCell ref="F6:G6"/>
    <mergeCell ref="H6:I6"/>
    <mergeCell ref="A7:B7"/>
  </mergeCells>
  <phoneticPr fontId="1"/>
  <conditionalFormatting sqref="A8:J27">
    <cfRule type="expression" dxfId="55" priority="1">
      <formula>MOD(ROW(),2)=0</formula>
    </cfRule>
  </conditionalFormatting>
  <printOptions horizontalCentered="1"/>
  <pageMargins left="0.59055118110236227" right="0.59055118110236227" top="0.39370078740157483" bottom="3.937007874015748E-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46"/>
  <sheetViews>
    <sheetView showGridLines="0" zoomScaleNormal="100" zoomScaleSheetLayoutView="100" workbookViewId="0"/>
  </sheetViews>
  <sheetFormatPr defaultRowHeight="13.5"/>
  <cols>
    <col min="1" max="2" width="1.75" customWidth="1"/>
    <col min="3" max="4" width="34.625" customWidth="1"/>
    <col min="5" max="5" width="9.625" style="135" customWidth="1"/>
    <col min="6" max="6" width="5.125" style="157" customWidth="1"/>
    <col min="7" max="7" width="9.625" style="135" customWidth="1"/>
    <col min="8" max="8" width="5.125" style="157" customWidth="1"/>
    <col min="9" max="9" width="9.625" style="135" customWidth="1"/>
    <col min="10" max="10" width="5.125" style="157" customWidth="1"/>
    <col min="11" max="11" width="9.625" style="135" customWidth="1"/>
    <col min="12" max="12" width="2.5" customWidth="1"/>
  </cols>
  <sheetData>
    <row r="1" spans="1:11">
      <c r="G1" s="134"/>
    </row>
    <row r="3" spans="1:11" ht="24.95" customHeight="1">
      <c r="I3" s="137"/>
      <c r="J3" s="599"/>
      <c r="K3" s="599"/>
    </row>
    <row r="4" spans="1:11" ht="33" customHeight="1">
      <c r="J4" s="599" t="s">
        <v>53</v>
      </c>
      <c r="K4" s="600"/>
    </row>
    <row r="5" spans="1:11" ht="0.75" customHeight="1">
      <c r="J5" s="274"/>
      <c r="K5" s="275"/>
    </row>
    <row r="6" spans="1:11" ht="14.25" customHeight="1">
      <c r="A6" s="570" t="s">
        <v>46</v>
      </c>
      <c r="B6" s="570"/>
      <c r="C6" s="570"/>
      <c r="D6" s="590"/>
      <c r="E6" s="594" t="str">
        <f>'BS 1'!D6</f>
        <v>2015.3 F.Y.</v>
      </c>
      <c r="F6" s="595"/>
      <c r="G6" s="594" t="str">
        <f>'BS 1'!F6</f>
        <v>2016.3 F.Y.</v>
      </c>
      <c r="H6" s="596" t="s">
        <v>75</v>
      </c>
      <c r="I6" s="601" t="str">
        <f>'BS 1'!H6</f>
        <v>2017.3 F.Y.</v>
      </c>
      <c r="J6" s="602" t="s">
        <v>75</v>
      </c>
      <c r="K6" s="138" t="s">
        <v>76</v>
      </c>
    </row>
    <row r="7" spans="1:11" ht="11.25" customHeight="1">
      <c r="A7" s="569" t="s">
        <v>47</v>
      </c>
      <c r="B7" s="569"/>
      <c r="C7" s="569"/>
      <c r="D7" s="121"/>
      <c r="E7" s="139"/>
      <c r="F7" s="177" t="s">
        <v>7</v>
      </c>
      <c r="G7" s="136"/>
      <c r="H7" s="178" t="s">
        <v>7</v>
      </c>
      <c r="I7" s="140"/>
      <c r="J7" s="179" t="s">
        <v>7</v>
      </c>
      <c r="K7" s="141" t="s">
        <v>77</v>
      </c>
    </row>
    <row r="8" spans="1:11" ht="10.5" customHeight="1">
      <c r="A8" s="398" t="s">
        <v>254</v>
      </c>
      <c r="B8" s="398"/>
      <c r="C8" s="398"/>
      <c r="D8" s="335" t="s">
        <v>256</v>
      </c>
      <c r="E8" s="270"/>
      <c r="F8" s="271"/>
      <c r="G8" s="268"/>
      <c r="H8" s="271"/>
      <c r="I8" s="272"/>
      <c r="J8" s="227"/>
      <c r="K8" s="186"/>
    </row>
    <row r="9" spans="1:11" ht="10.5" customHeight="1">
      <c r="A9" s="398"/>
      <c r="B9" s="398" t="s">
        <v>255</v>
      </c>
      <c r="C9" s="398"/>
      <c r="D9" s="404" t="s">
        <v>257</v>
      </c>
      <c r="E9" s="186"/>
      <c r="F9" s="192"/>
      <c r="G9" s="193"/>
      <c r="H9" s="192"/>
      <c r="I9" s="198"/>
      <c r="J9" s="227"/>
      <c r="K9" s="186"/>
    </row>
    <row r="10" spans="1:11" ht="10.5" customHeight="1">
      <c r="A10" s="78"/>
      <c r="B10" s="35"/>
      <c r="C10" s="35" t="s">
        <v>258</v>
      </c>
      <c r="D10" s="405" t="s">
        <v>266</v>
      </c>
      <c r="E10" s="186">
        <v>22776</v>
      </c>
      <c r="F10" s="192">
        <v>9.6</v>
      </c>
      <c r="G10" s="193">
        <v>26824</v>
      </c>
      <c r="H10" s="192">
        <v>10.199999999999999</v>
      </c>
      <c r="I10" s="198">
        <v>24376</v>
      </c>
      <c r="J10" s="315">
        <v>8.6999999999999993</v>
      </c>
      <c r="K10" s="186">
        <v>-2448</v>
      </c>
    </row>
    <row r="11" spans="1:11" ht="10.5" customHeight="1">
      <c r="A11" s="78"/>
      <c r="B11" s="35"/>
      <c r="C11" s="35" t="s">
        <v>259</v>
      </c>
      <c r="D11" s="405" t="s">
        <v>267</v>
      </c>
      <c r="E11" s="186">
        <v>1001</v>
      </c>
      <c r="F11" s="192">
        <v>0.4</v>
      </c>
      <c r="G11" s="193">
        <v>788</v>
      </c>
      <c r="H11" s="262">
        <v>0.3</v>
      </c>
      <c r="I11" s="198">
        <v>956</v>
      </c>
      <c r="J11" s="315">
        <v>0.3</v>
      </c>
      <c r="K11" s="186">
        <v>168</v>
      </c>
    </row>
    <row r="12" spans="1:11" ht="10.5" customHeight="1">
      <c r="A12" s="319"/>
      <c r="B12" s="35"/>
      <c r="C12" s="35" t="s">
        <v>260</v>
      </c>
      <c r="D12" s="405" t="s">
        <v>386</v>
      </c>
      <c r="E12" s="186">
        <v>9418</v>
      </c>
      <c r="F12" s="192">
        <v>4</v>
      </c>
      <c r="G12" s="193">
        <v>6511</v>
      </c>
      <c r="H12" s="192">
        <v>2.5</v>
      </c>
      <c r="I12" s="198">
        <v>2915</v>
      </c>
      <c r="J12" s="315">
        <v>1</v>
      </c>
      <c r="K12" s="186">
        <v>-3596</v>
      </c>
    </row>
    <row r="13" spans="1:11" ht="10.5" customHeight="1">
      <c r="A13" s="78"/>
      <c r="B13" s="35"/>
      <c r="C13" s="35" t="s">
        <v>261</v>
      </c>
      <c r="D13" s="405" t="s">
        <v>268</v>
      </c>
      <c r="E13" s="186">
        <v>450</v>
      </c>
      <c r="F13" s="192">
        <v>0.2</v>
      </c>
      <c r="G13" s="193">
        <v>554</v>
      </c>
      <c r="H13" s="192">
        <v>0.2</v>
      </c>
      <c r="I13" s="198">
        <v>610</v>
      </c>
      <c r="J13" s="315">
        <v>0.2</v>
      </c>
      <c r="K13" s="186">
        <v>56</v>
      </c>
    </row>
    <row r="14" spans="1:11" ht="10.5" customHeight="1">
      <c r="A14" s="319"/>
      <c r="B14" s="35"/>
      <c r="C14" s="35" t="s">
        <v>262</v>
      </c>
      <c r="D14" s="405" t="s">
        <v>269</v>
      </c>
      <c r="E14" s="186">
        <v>10357</v>
      </c>
      <c r="F14" s="222">
        <v>4.3999999999999995</v>
      </c>
      <c r="G14" s="186">
        <v>10431</v>
      </c>
      <c r="H14" s="262">
        <v>4</v>
      </c>
      <c r="I14" s="198">
        <v>6418</v>
      </c>
      <c r="J14" s="315">
        <v>2.2999999999999998</v>
      </c>
      <c r="K14" s="186">
        <v>-4013</v>
      </c>
    </row>
    <row r="15" spans="1:11" ht="10.5" customHeight="1">
      <c r="A15" s="319"/>
      <c r="B15" s="35"/>
      <c r="C15" s="35" t="s">
        <v>263</v>
      </c>
      <c r="D15" s="405" t="s">
        <v>270</v>
      </c>
      <c r="E15" s="186">
        <v>8137</v>
      </c>
      <c r="F15" s="192">
        <v>3.4000000000000004</v>
      </c>
      <c r="G15" s="193">
        <v>6864</v>
      </c>
      <c r="H15" s="192">
        <v>2.6</v>
      </c>
      <c r="I15" s="198">
        <v>8330</v>
      </c>
      <c r="J15" s="315">
        <v>3</v>
      </c>
      <c r="K15" s="186">
        <v>1466</v>
      </c>
    </row>
    <row r="16" spans="1:11" ht="10.5" customHeight="1">
      <c r="A16" s="319"/>
      <c r="B16" s="35"/>
      <c r="C16" s="35" t="s">
        <v>264</v>
      </c>
      <c r="D16" s="405" t="s">
        <v>271</v>
      </c>
      <c r="E16" s="186">
        <v>6130</v>
      </c>
      <c r="F16" s="192">
        <v>2.6</v>
      </c>
      <c r="G16" s="193">
        <v>6538</v>
      </c>
      <c r="H16" s="192">
        <v>2.5</v>
      </c>
      <c r="I16" s="198">
        <v>6636</v>
      </c>
      <c r="J16" s="315">
        <v>2.4</v>
      </c>
      <c r="K16" s="186">
        <v>98</v>
      </c>
    </row>
    <row r="17" spans="1:11" ht="10.5" customHeight="1">
      <c r="A17" s="319"/>
      <c r="B17" s="35"/>
      <c r="C17" s="35" t="s">
        <v>265</v>
      </c>
      <c r="D17" s="405" t="s">
        <v>272</v>
      </c>
      <c r="E17" s="186">
        <v>9084</v>
      </c>
      <c r="F17" s="192">
        <v>3.8</v>
      </c>
      <c r="G17" s="193">
        <v>9383</v>
      </c>
      <c r="H17" s="192">
        <v>3.5999999999999996</v>
      </c>
      <c r="I17" s="198">
        <v>9708</v>
      </c>
      <c r="J17" s="315">
        <v>3.5000000000000004</v>
      </c>
      <c r="K17" s="186">
        <v>325</v>
      </c>
    </row>
    <row r="18" spans="1:11" ht="10.5" customHeight="1">
      <c r="A18" s="398"/>
      <c r="B18" s="398" t="s">
        <v>273</v>
      </c>
      <c r="C18" s="35"/>
      <c r="D18" s="404" t="s">
        <v>274</v>
      </c>
      <c r="E18" s="186">
        <v>67355</v>
      </c>
      <c r="F18" s="192">
        <v>28.4</v>
      </c>
      <c r="G18" s="193">
        <v>67896</v>
      </c>
      <c r="H18" s="192">
        <v>25.7</v>
      </c>
      <c r="I18" s="198">
        <v>59952</v>
      </c>
      <c r="J18" s="227">
        <v>21.4</v>
      </c>
      <c r="K18" s="186">
        <v>-7944</v>
      </c>
    </row>
    <row r="19" spans="1:11" ht="10.5" customHeight="1">
      <c r="A19" s="398"/>
      <c r="B19" s="398" t="s">
        <v>275</v>
      </c>
      <c r="C19" s="35"/>
      <c r="D19" s="404" t="s">
        <v>276</v>
      </c>
      <c r="E19" s="186"/>
      <c r="F19" s="192"/>
      <c r="G19" s="193"/>
      <c r="H19" s="192"/>
      <c r="I19" s="198"/>
      <c r="J19" s="227"/>
      <c r="K19" s="186"/>
    </row>
    <row r="20" spans="1:11" ht="10.5" customHeight="1">
      <c r="A20" s="79"/>
      <c r="B20" s="34"/>
      <c r="C20" s="34" t="s">
        <v>277</v>
      </c>
      <c r="D20" s="405" t="s">
        <v>280</v>
      </c>
      <c r="E20" s="186">
        <v>342</v>
      </c>
      <c r="F20" s="192">
        <v>0.1</v>
      </c>
      <c r="G20" s="193">
        <v>734</v>
      </c>
      <c r="H20" s="192">
        <v>0.3</v>
      </c>
      <c r="I20" s="198">
        <v>549</v>
      </c>
      <c r="J20" s="315">
        <v>0.2</v>
      </c>
      <c r="K20" s="186">
        <v>-185</v>
      </c>
    </row>
    <row r="21" spans="1:11" ht="10.5" customHeight="1">
      <c r="A21" s="78"/>
      <c r="B21" s="35"/>
      <c r="C21" s="35" t="s">
        <v>278</v>
      </c>
      <c r="D21" s="405" t="s">
        <v>281</v>
      </c>
      <c r="E21" s="186">
        <v>562</v>
      </c>
      <c r="F21" s="192">
        <v>0.2</v>
      </c>
      <c r="G21" s="193">
        <v>566</v>
      </c>
      <c r="H21" s="192">
        <v>0.2</v>
      </c>
      <c r="I21" s="198">
        <v>654</v>
      </c>
      <c r="J21" s="227">
        <v>0.2</v>
      </c>
      <c r="K21" s="186">
        <v>88</v>
      </c>
    </row>
    <row r="22" spans="1:11" ht="10.5" customHeight="1">
      <c r="A22" s="79"/>
      <c r="B22" s="34"/>
      <c r="C22" s="34" t="s">
        <v>261</v>
      </c>
      <c r="D22" s="405" t="s">
        <v>268</v>
      </c>
      <c r="E22" s="186">
        <v>2312</v>
      </c>
      <c r="F22" s="192">
        <v>1</v>
      </c>
      <c r="G22" s="193">
        <v>2341</v>
      </c>
      <c r="H22" s="192">
        <v>0.89999999999999991</v>
      </c>
      <c r="I22" s="198">
        <v>2318</v>
      </c>
      <c r="J22" s="227">
        <v>0.8</v>
      </c>
      <c r="K22" s="186">
        <v>-23</v>
      </c>
    </row>
    <row r="23" spans="1:11" ht="10.5" customHeight="1">
      <c r="A23" s="79"/>
      <c r="B23" s="34"/>
      <c r="C23" s="34" t="s">
        <v>279</v>
      </c>
      <c r="D23" s="405" t="s">
        <v>282</v>
      </c>
      <c r="E23" s="186">
        <v>3094</v>
      </c>
      <c r="F23" s="192">
        <v>1.3</v>
      </c>
      <c r="G23" s="193">
        <v>3192</v>
      </c>
      <c r="H23" s="192">
        <v>1.2</v>
      </c>
      <c r="I23" s="198">
        <v>3527</v>
      </c>
      <c r="J23" s="227">
        <v>1.3</v>
      </c>
      <c r="K23" s="186">
        <v>335</v>
      </c>
    </row>
    <row r="24" spans="1:11" s="9" customFormat="1" ht="10.5" customHeight="1">
      <c r="A24" s="79"/>
      <c r="B24" s="34"/>
      <c r="C24" s="34" t="s">
        <v>16</v>
      </c>
      <c r="D24" s="405" t="s">
        <v>283</v>
      </c>
      <c r="E24" s="186">
        <v>5669</v>
      </c>
      <c r="F24" s="192">
        <v>2.4</v>
      </c>
      <c r="G24" s="193">
        <v>6384</v>
      </c>
      <c r="H24" s="262">
        <v>2.4</v>
      </c>
      <c r="I24" s="198">
        <v>2562</v>
      </c>
      <c r="J24" s="252">
        <v>0.89999999999999991</v>
      </c>
      <c r="K24" s="186">
        <v>-3822</v>
      </c>
    </row>
    <row r="25" spans="1:11" s="9" customFormat="1" ht="10.5" customHeight="1">
      <c r="A25" s="79"/>
      <c r="B25" s="400" t="s">
        <v>298</v>
      </c>
      <c r="C25" s="403"/>
      <c r="D25" s="404" t="s">
        <v>299</v>
      </c>
      <c r="E25" s="186">
        <v>11980</v>
      </c>
      <c r="F25" s="192">
        <v>5</v>
      </c>
      <c r="G25" s="193">
        <v>13219</v>
      </c>
      <c r="H25" s="262">
        <v>5</v>
      </c>
      <c r="I25" s="198">
        <v>9612</v>
      </c>
      <c r="J25" s="252">
        <v>3.4000000000000004</v>
      </c>
      <c r="K25" s="186">
        <v>-3607</v>
      </c>
    </row>
    <row r="26" spans="1:11" s="9" customFormat="1" ht="10.5" customHeight="1">
      <c r="A26" s="400" t="s">
        <v>18</v>
      </c>
      <c r="B26" s="400"/>
      <c r="C26" s="307"/>
      <c r="D26" s="335" t="s">
        <v>116</v>
      </c>
      <c r="E26" s="186">
        <v>79336</v>
      </c>
      <c r="F26" s="192">
        <v>33.4</v>
      </c>
      <c r="G26" s="193">
        <v>81116</v>
      </c>
      <c r="H26" s="192">
        <v>30.7</v>
      </c>
      <c r="I26" s="198">
        <v>69564</v>
      </c>
      <c r="J26" s="227">
        <v>24.9</v>
      </c>
      <c r="K26" s="186">
        <v>-11552</v>
      </c>
    </row>
    <row r="27" spans="1:11" ht="10.5" customHeight="1">
      <c r="A27" s="400" t="s">
        <v>284</v>
      </c>
      <c r="C27" s="307"/>
      <c r="D27" s="335" t="s">
        <v>285</v>
      </c>
      <c r="E27" s="194"/>
      <c r="F27" s="224"/>
      <c r="G27" s="194"/>
      <c r="H27" s="192"/>
      <c r="I27" s="199"/>
      <c r="J27" s="227"/>
      <c r="K27" s="186"/>
    </row>
    <row r="28" spans="1:11" s="9" customFormat="1" ht="10.5" customHeight="1">
      <c r="A28" s="35"/>
      <c r="B28" s="35" t="s">
        <v>286</v>
      </c>
      <c r="C28" s="401"/>
      <c r="D28" s="396" t="s">
        <v>291</v>
      </c>
      <c r="E28" s="194"/>
      <c r="F28" s="224"/>
      <c r="G28" s="194"/>
      <c r="H28" s="192"/>
      <c r="I28" s="199"/>
      <c r="J28" s="227"/>
      <c r="K28" s="186"/>
    </row>
    <row r="29" spans="1:11" ht="10.5" customHeight="1">
      <c r="A29" s="34"/>
      <c r="B29" s="34"/>
      <c r="C29" s="34" t="s">
        <v>13</v>
      </c>
      <c r="D29" s="406" t="s">
        <v>292</v>
      </c>
      <c r="E29" s="194">
        <v>10483</v>
      </c>
      <c r="F29" s="224">
        <v>4.3999999999999995</v>
      </c>
      <c r="G29" s="194">
        <v>11016</v>
      </c>
      <c r="H29" s="192">
        <v>4.2</v>
      </c>
      <c r="I29" s="199">
        <v>11611</v>
      </c>
      <c r="J29" s="227">
        <v>4.1000000000000005</v>
      </c>
      <c r="K29" s="186">
        <v>595</v>
      </c>
    </row>
    <row r="30" spans="1:11" s="9" customFormat="1" ht="10.5" customHeight="1">
      <c r="A30" s="34"/>
      <c r="B30" s="34"/>
      <c r="C30" s="34" t="s">
        <v>19</v>
      </c>
      <c r="D30" s="406" t="s">
        <v>293</v>
      </c>
      <c r="E30" s="194">
        <v>16340</v>
      </c>
      <c r="F30" s="224">
        <v>6.9</v>
      </c>
      <c r="G30" s="194">
        <v>16969</v>
      </c>
      <c r="H30" s="192">
        <v>6.4</v>
      </c>
      <c r="I30" s="199">
        <v>17303</v>
      </c>
      <c r="J30" s="227">
        <v>6.2</v>
      </c>
      <c r="K30" s="186">
        <v>334</v>
      </c>
    </row>
    <row r="31" spans="1:11" ht="10.5" customHeight="1">
      <c r="A31" s="35"/>
      <c r="B31" s="35"/>
      <c r="C31" s="35" t="s">
        <v>20</v>
      </c>
      <c r="D31" s="406" t="s">
        <v>294</v>
      </c>
      <c r="E31" s="194">
        <v>130183</v>
      </c>
      <c r="F31" s="224">
        <v>54.900000000000006</v>
      </c>
      <c r="G31" s="194">
        <v>159375</v>
      </c>
      <c r="H31" s="192">
        <v>60.4</v>
      </c>
      <c r="I31" s="199">
        <v>188506</v>
      </c>
      <c r="J31" s="227">
        <v>67.400000000000006</v>
      </c>
      <c r="K31" s="186">
        <v>29131</v>
      </c>
    </row>
    <row r="32" spans="1:11" s="9" customFormat="1" ht="10.5" customHeight="1">
      <c r="A32" s="35"/>
      <c r="B32" s="35"/>
      <c r="C32" s="35" t="s">
        <v>287</v>
      </c>
      <c r="D32" s="406" t="s">
        <v>295</v>
      </c>
      <c r="E32" s="194">
        <v>-280</v>
      </c>
      <c r="F32" s="224">
        <v>-0.1</v>
      </c>
      <c r="G32" s="194">
        <v>-285</v>
      </c>
      <c r="H32" s="192">
        <v>-0.1</v>
      </c>
      <c r="I32" s="199">
        <v>-289</v>
      </c>
      <c r="J32" s="227">
        <v>-0.1</v>
      </c>
      <c r="K32" s="186">
        <v>-4</v>
      </c>
    </row>
    <row r="33" spans="1:11" ht="10.5" customHeight="1">
      <c r="A33" s="35"/>
      <c r="B33" s="35"/>
      <c r="C33" s="35" t="s">
        <v>288</v>
      </c>
      <c r="D33" s="406" t="s">
        <v>296</v>
      </c>
      <c r="E33" s="194">
        <v>1246</v>
      </c>
      <c r="F33" s="224">
        <v>0.5</v>
      </c>
      <c r="G33" s="194">
        <v>-4275</v>
      </c>
      <c r="H33" s="192">
        <v>-1.6</v>
      </c>
      <c r="I33" s="199">
        <v>-7725</v>
      </c>
      <c r="J33" s="227">
        <v>-2.8000000000000003</v>
      </c>
      <c r="K33" s="186">
        <v>-3450</v>
      </c>
    </row>
    <row r="34" spans="1:11" s="9" customFormat="1" ht="10.5" customHeight="1">
      <c r="A34" s="35"/>
      <c r="B34" s="263" t="s">
        <v>289</v>
      </c>
      <c r="C34" s="263"/>
      <c r="D34" s="396" t="s">
        <v>387</v>
      </c>
      <c r="E34" s="194">
        <v>157972</v>
      </c>
      <c r="F34" s="248">
        <v>66.600000000000009</v>
      </c>
      <c r="G34" s="194">
        <v>182800</v>
      </c>
      <c r="H34" s="224">
        <v>69.3</v>
      </c>
      <c r="I34" s="199">
        <v>209406</v>
      </c>
      <c r="J34" s="243">
        <v>74.8</v>
      </c>
      <c r="K34" s="186">
        <v>26606</v>
      </c>
    </row>
    <row r="35" spans="1:11" ht="10.5" customHeight="1">
      <c r="A35" s="35"/>
      <c r="B35" s="35" t="s">
        <v>290</v>
      </c>
      <c r="C35" s="35"/>
      <c r="D35" s="396" t="s">
        <v>190</v>
      </c>
      <c r="E35" s="465">
        <v>0</v>
      </c>
      <c r="F35" s="466">
        <v>0</v>
      </c>
      <c r="G35" s="465">
        <v>0</v>
      </c>
      <c r="H35" s="262">
        <v>0</v>
      </c>
      <c r="I35" s="199">
        <v>845</v>
      </c>
      <c r="J35" s="228">
        <v>0.3</v>
      </c>
      <c r="K35" s="186">
        <v>845</v>
      </c>
    </row>
    <row r="36" spans="1:11" s="9" customFormat="1" ht="10.5" customHeight="1">
      <c r="A36" s="398" t="s">
        <v>217</v>
      </c>
      <c r="B36" s="398"/>
      <c r="C36" s="398"/>
      <c r="D36" s="470" t="s">
        <v>220</v>
      </c>
      <c r="E36" s="194">
        <v>157973</v>
      </c>
      <c r="F36" s="224">
        <v>66.600000000000009</v>
      </c>
      <c r="G36" s="194">
        <v>182801</v>
      </c>
      <c r="H36" s="192">
        <v>69.3</v>
      </c>
      <c r="I36" s="199">
        <v>210252</v>
      </c>
      <c r="J36" s="227">
        <v>75.099999999999994</v>
      </c>
      <c r="K36" s="186">
        <v>27451</v>
      </c>
    </row>
    <row r="37" spans="1:11" s="9" customFormat="1" ht="10.5" customHeight="1">
      <c r="A37" s="402" t="s">
        <v>297</v>
      </c>
      <c r="B37" s="402"/>
      <c r="C37" s="402"/>
      <c r="D37" s="82" t="s">
        <v>221</v>
      </c>
      <c r="E37" s="216">
        <v>237310</v>
      </c>
      <c r="F37" s="225">
        <v>100</v>
      </c>
      <c r="G37" s="216">
        <v>263917</v>
      </c>
      <c r="H37" s="226">
        <v>100</v>
      </c>
      <c r="I37" s="200">
        <v>279817</v>
      </c>
      <c r="J37" s="229">
        <v>100</v>
      </c>
      <c r="K37" s="210">
        <v>15900</v>
      </c>
    </row>
    <row r="38" spans="1:11">
      <c r="A38" s="19" t="str">
        <f>'BS 1'!A28</f>
        <v>※2015年3月期末の数値は、IFRS移行日（2015年4月1日）の数値です。</v>
      </c>
    </row>
    <row r="39" spans="1:11">
      <c r="A39" s="491" t="str">
        <f>'BS 1'!A29</f>
        <v>※Figures indicated for March 31, 2015, are as of the IFRS transition date (April 1, 2015).</v>
      </c>
    </row>
    <row r="42" spans="1:11" ht="34.5" customHeight="1"/>
    <row r="45" spans="1:11" ht="11.25" customHeight="1"/>
    <row r="46" spans="1:11" ht="10.5" customHeight="1"/>
  </sheetData>
  <mergeCells count="7">
    <mergeCell ref="A7:C7"/>
    <mergeCell ref="J3:K3"/>
    <mergeCell ref="A6:D6"/>
    <mergeCell ref="J4:K4"/>
    <mergeCell ref="E6:F6"/>
    <mergeCell ref="G6:H6"/>
    <mergeCell ref="I6:J6"/>
  </mergeCells>
  <phoneticPr fontId="3"/>
  <conditionalFormatting sqref="A10:B17 A20:B24 K11:K17 A27 A8:K9 A18:K19 D21:K24 D20:I20 A25:K26 D10:I17 C27:K27 A28:K37">
    <cfRule type="expression" dxfId="54" priority="6">
      <formula>MOD(ROW(),2)=0</formula>
    </cfRule>
  </conditionalFormatting>
  <conditionalFormatting sqref="J10:J37">
    <cfRule type="expression" dxfId="53" priority="5">
      <formula>MOD(ROW(),2)=0</formula>
    </cfRule>
  </conditionalFormatting>
  <conditionalFormatting sqref="J20">
    <cfRule type="expression" dxfId="52" priority="4">
      <formula>MOD(ROW(),2)=0</formula>
    </cfRule>
  </conditionalFormatting>
  <conditionalFormatting sqref="C10:C17">
    <cfRule type="expression" dxfId="51" priority="3">
      <formula>MOD(ROW(),2)=0</formula>
    </cfRule>
  </conditionalFormatting>
  <conditionalFormatting sqref="C20:C24">
    <cfRule type="expression" dxfId="50" priority="2">
      <formula>MOD(ROW(),2)=0</formula>
    </cfRule>
  </conditionalFormatting>
  <conditionalFormatting sqref="K10 K20">
    <cfRule type="expression" dxfId="49" priority="1">
      <formula>MOD(ROW(),2)=0</formula>
    </cfRule>
  </conditionalFormatting>
  <printOptions horizontalCentered="1"/>
  <pageMargins left="0.59055118110236227" right="0.59055118110236227" top="0.19685039370078741" bottom="3.937007874015748E-2" header="0" footer="0"/>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G50"/>
  <sheetViews>
    <sheetView showGridLines="0" zoomScaleNormal="100" zoomScaleSheetLayoutView="100" workbookViewId="0"/>
  </sheetViews>
  <sheetFormatPr defaultRowHeight="13.5"/>
  <cols>
    <col min="1" max="1" width="34.625" customWidth="1"/>
    <col min="2" max="2" width="39.5" customWidth="1"/>
    <col min="3" max="3" width="9.625" style="135" customWidth="1"/>
    <col min="4" max="4" width="5.125" style="157" customWidth="1"/>
    <col min="5" max="5" width="9.625" style="135" customWidth="1"/>
    <col min="6" max="6" width="5.125" style="157" customWidth="1"/>
    <col min="7" max="7" width="18.5" customWidth="1"/>
  </cols>
  <sheetData>
    <row r="1" spans="1:7">
      <c r="F1" s="511"/>
      <c r="G1" s="9"/>
    </row>
    <row r="3" spans="1:7" ht="26.25" customHeight="1">
      <c r="A3" s="603" t="s">
        <v>362</v>
      </c>
      <c r="B3" s="603"/>
    </row>
    <row r="4" spans="1:7" ht="4.5" customHeight="1"/>
    <row r="5" spans="1:7" s="85" customFormat="1" ht="5.25" customHeight="1">
      <c r="A5" s="84"/>
      <c r="C5" s="142"/>
      <c r="D5" s="180"/>
      <c r="E5" s="142"/>
      <c r="F5" s="180"/>
    </row>
    <row r="6" spans="1:7" ht="21.75" customHeight="1">
      <c r="E6" s="608" t="s">
        <v>321</v>
      </c>
      <c r="F6" s="608"/>
    </row>
    <row r="7" spans="1:7" ht="3" customHeight="1">
      <c r="A7" s="84"/>
    </row>
    <row r="8" spans="1:7" ht="14.25" customHeight="1">
      <c r="A8" s="570" t="s">
        <v>36</v>
      </c>
      <c r="B8" s="590"/>
      <c r="C8" s="604" t="str">
        <f>Summary!C8</f>
        <v>2016.3 F.Y.</v>
      </c>
      <c r="D8" s="605"/>
      <c r="E8" s="606" t="str">
        <f>Summary!D8</f>
        <v>2017.3 F.Y.</v>
      </c>
      <c r="F8" s="607"/>
    </row>
    <row r="9" spans="1:7" ht="10.5" customHeight="1">
      <c r="A9" s="30" t="s">
        <v>48</v>
      </c>
      <c r="B9" s="30"/>
      <c r="C9" s="139"/>
      <c r="D9" s="337" t="s">
        <v>7</v>
      </c>
      <c r="E9" s="336"/>
      <c r="F9" s="337" t="s">
        <v>7</v>
      </c>
    </row>
    <row r="10" spans="1:7" s="1" customFormat="1" ht="10.5" customHeight="1">
      <c r="A10" s="264" t="s">
        <v>8</v>
      </c>
      <c r="B10" s="44" t="s">
        <v>211</v>
      </c>
      <c r="C10" s="380">
        <v>252622</v>
      </c>
      <c r="D10" s="381">
        <v>100</v>
      </c>
      <c r="E10" s="372">
        <v>249899</v>
      </c>
      <c r="F10" s="373">
        <v>100</v>
      </c>
    </row>
    <row r="11" spans="1:7" s="1" customFormat="1" ht="10.5" customHeight="1">
      <c r="A11" s="475" t="s">
        <v>9</v>
      </c>
      <c r="B11" s="37" t="s">
        <v>212</v>
      </c>
      <c r="C11" s="382">
        <v>101932</v>
      </c>
      <c r="D11" s="375">
        <v>40.300000000000004</v>
      </c>
      <c r="E11" s="374">
        <v>108122</v>
      </c>
      <c r="F11" s="375">
        <v>43.3</v>
      </c>
    </row>
    <row r="12" spans="1:7" s="1" customFormat="1" ht="10.5" customHeight="1">
      <c r="A12" s="264" t="s">
        <v>10</v>
      </c>
      <c r="B12" s="44" t="s">
        <v>213</v>
      </c>
      <c r="C12" s="380">
        <v>150689</v>
      </c>
      <c r="D12" s="381">
        <v>59.699999999999996</v>
      </c>
      <c r="E12" s="376">
        <v>141777</v>
      </c>
      <c r="F12" s="377">
        <v>56.699999999999996</v>
      </c>
    </row>
    <row r="13" spans="1:7" s="1" customFormat="1" ht="10.5" customHeight="1">
      <c r="A13" s="475" t="s">
        <v>11</v>
      </c>
      <c r="B13" s="37" t="s">
        <v>214</v>
      </c>
      <c r="C13" s="382">
        <v>74571</v>
      </c>
      <c r="D13" s="375">
        <v>29.5</v>
      </c>
      <c r="E13" s="374">
        <v>75401</v>
      </c>
      <c r="F13" s="375">
        <v>30.2</v>
      </c>
    </row>
    <row r="14" spans="1:7" s="1" customFormat="1" ht="10.5" customHeight="1">
      <c r="A14" s="264" t="s">
        <v>210</v>
      </c>
      <c r="B14" s="44" t="s">
        <v>215</v>
      </c>
      <c r="C14" s="380">
        <v>15409</v>
      </c>
      <c r="D14" s="381">
        <v>6.1</v>
      </c>
      <c r="E14" s="376">
        <v>15554</v>
      </c>
      <c r="F14" s="377">
        <v>6.2</v>
      </c>
    </row>
    <row r="15" spans="1:7" s="1" customFormat="1" ht="10.5" customHeight="1">
      <c r="A15" s="475" t="s">
        <v>300</v>
      </c>
      <c r="B15" s="37" t="s">
        <v>307</v>
      </c>
      <c r="C15" s="382">
        <v>610</v>
      </c>
      <c r="D15" s="375">
        <v>0.2</v>
      </c>
      <c r="E15" s="374">
        <v>1277</v>
      </c>
      <c r="F15" s="375">
        <v>0.5</v>
      </c>
    </row>
    <row r="16" spans="1:7" s="1" customFormat="1" ht="10.5" customHeight="1">
      <c r="A16" s="264" t="s">
        <v>301</v>
      </c>
      <c r="B16" s="44" t="s">
        <v>308</v>
      </c>
      <c r="C16" s="380">
        <v>588</v>
      </c>
      <c r="D16" s="381">
        <v>0.2</v>
      </c>
      <c r="E16" s="376">
        <v>397</v>
      </c>
      <c r="F16" s="377">
        <v>0.2</v>
      </c>
    </row>
    <row r="17" spans="1:6" s="1" customFormat="1" ht="10.5" customHeight="1">
      <c r="A17" s="475" t="s">
        <v>12</v>
      </c>
      <c r="B17" s="37" t="s">
        <v>216</v>
      </c>
      <c r="C17" s="382">
        <v>60729</v>
      </c>
      <c r="D17" s="375">
        <v>24</v>
      </c>
      <c r="E17" s="374">
        <v>51701</v>
      </c>
      <c r="F17" s="375">
        <v>20.7</v>
      </c>
    </row>
    <row r="18" spans="1:6" s="1" customFormat="1" ht="10.5" customHeight="1">
      <c r="A18" s="264" t="s">
        <v>302</v>
      </c>
      <c r="B18" s="44" t="s">
        <v>309</v>
      </c>
      <c r="C18" s="380">
        <v>382</v>
      </c>
      <c r="D18" s="381">
        <v>0.2</v>
      </c>
      <c r="E18" s="376">
        <v>514</v>
      </c>
      <c r="F18" s="377">
        <v>0.2</v>
      </c>
    </row>
    <row r="19" spans="1:6" s="1" customFormat="1" ht="10.5" customHeight="1">
      <c r="A19" s="475" t="s">
        <v>303</v>
      </c>
      <c r="B19" s="37" t="s">
        <v>310</v>
      </c>
      <c r="C19" s="382">
        <v>96</v>
      </c>
      <c r="D19" s="379">
        <v>0</v>
      </c>
      <c r="E19" s="374">
        <v>372</v>
      </c>
      <c r="F19" s="379">
        <v>0.1</v>
      </c>
    </row>
    <row r="20" spans="1:6" s="1" customFormat="1" ht="10.5" customHeight="1">
      <c r="A20" s="264" t="s">
        <v>304</v>
      </c>
      <c r="B20" s="44" t="s">
        <v>311</v>
      </c>
      <c r="C20" s="380">
        <v>-465</v>
      </c>
      <c r="D20" s="381">
        <v>-0.2</v>
      </c>
      <c r="E20" s="376">
        <v>-677</v>
      </c>
      <c r="F20" s="377">
        <v>-0.3</v>
      </c>
    </row>
    <row r="21" spans="1:6" s="1" customFormat="1" ht="10.5" customHeight="1">
      <c r="A21" s="475" t="s">
        <v>305</v>
      </c>
      <c r="B21" s="37" t="s">
        <v>312</v>
      </c>
      <c r="C21" s="382">
        <v>-2741</v>
      </c>
      <c r="D21" s="379">
        <v>-1.0999999999999999</v>
      </c>
      <c r="E21" s="374">
        <v>-2218</v>
      </c>
      <c r="F21" s="375">
        <v>-0.89999999999999991</v>
      </c>
    </row>
    <row r="22" spans="1:6" s="1" customFormat="1" ht="10.5" customHeight="1">
      <c r="A22" s="264" t="s">
        <v>449</v>
      </c>
      <c r="B22" s="478" t="s">
        <v>313</v>
      </c>
      <c r="C22" s="380">
        <v>57809</v>
      </c>
      <c r="D22" s="383">
        <v>22.900000000000002</v>
      </c>
      <c r="E22" s="376">
        <v>48946</v>
      </c>
      <c r="F22" s="378">
        <v>19.600000000000001</v>
      </c>
    </row>
    <row r="23" spans="1:6" s="1" customFormat="1" ht="10.5" customHeight="1">
      <c r="A23" s="475" t="s">
        <v>306</v>
      </c>
      <c r="B23" s="479" t="s">
        <v>389</v>
      </c>
      <c r="C23" s="382">
        <v>18530</v>
      </c>
      <c r="D23" s="379">
        <v>7.3</v>
      </c>
      <c r="E23" s="374">
        <v>8493</v>
      </c>
      <c r="F23" s="375">
        <v>3.4000000000000004</v>
      </c>
    </row>
    <row r="24" spans="1:6" s="1" customFormat="1" ht="10.5" customHeight="1">
      <c r="A24" s="264" t="s">
        <v>450</v>
      </c>
      <c r="B24" s="478" t="s">
        <v>388</v>
      </c>
      <c r="C24" s="380">
        <v>39278</v>
      </c>
      <c r="D24" s="381">
        <v>15.5</v>
      </c>
      <c r="E24" s="376">
        <v>40453</v>
      </c>
      <c r="F24" s="377">
        <v>16.2</v>
      </c>
    </row>
    <row r="25" spans="1:6" s="1" customFormat="1" ht="10.5" customHeight="1">
      <c r="A25" s="475"/>
      <c r="B25" s="479"/>
      <c r="C25" s="382"/>
      <c r="D25" s="379"/>
      <c r="E25" s="374"/>
      <c r="F25" s="375"/>
    </row>
    <row r="26" spans="1:6" s="1" customFormat="1" ht="10.5" customHeight="1">
      <c r="A26" s="264" t="s">
        <v>451</v>
      </c>
      <c r="B26" s="478" t="s">
        <v>316</v>
      </c>
      <c r="C26" s="380"/>
      <c r="D26" s="381"/>
      <c r="E26" s="376"/>
      <c r="F26" s="377"/>
    </row>
    <row r="27" spans="1:6" s="1" customFormat="1" ht="10.5" customHeight="1">
      <c r="A27" s="407" t="s">
        <v>314</v>
      </c>
      <c r="B27" s="480" t="s">
        <v>317</v>
      </c>
      <c r="C27" s="382">
        <v>39278</v>
      </c>
      <c r="D27" s="375">
        <v>15.5</v>
      </c>
      <c r="E27" s="374">
        <v>40636</v>
      </c>
      <c r="F27" s="375">
        <v>16.3</v>
      </c>
    </row>
    <row r="28" spans="1:6" s="1" customFormat="1" ht="10.5" customHeight="1">
      <c r="A28" s="408" t="s">
        <v>315</v>
      </c>
      <c r="B28" s="481" t="s">
        <v>318</v>
      </c>
      <c r="C28" s="557">
        <v>-0.01</v>
      </c>
      <c r="D28" s="383">
        <v>0</v>
      </c>
      <c r="E28" s="376">
        <v>-182</v>
      </c>
      <c r="F28" s="378">
        <v>-0.1</v>
      </c>
    </row>
    <row r="29" spans="1:6" s="1" customFormat="1" ht="10.5" customHeight="1">
      <c r="A29" s="407" t="s">
        <v>450</v>
      </c>
      <c r="B29" s="480" t="s">
        <v>390</v>
      </c>
      <c r="C29" s="382">
        <v>39278</v>
      </c>
      <c r="D29" s="375">
        <v>15.5</v>
      </c>
      <c r="E29" s="374">
        <v>40453</v>
      </c>
      <c r="F29" s="375">
        <v>16.2</v>
      </c>
    </row>
    <row r="30" spans="1:6" s="1" customFormat="1" ht="10.5" customHeight="1">
      <c r="A30" s="264"/>
      <c r="B30" s="44"/>
      <c r="C30" s="380"/>
      <c r="D30" s="383"/>
      <c r="E30" s="376"/>
      <c r="F30" s="378"/>
    </row>
    <row r="31" spans="1:6" s="1" customFormat="1" ht="10.5" customHeight="1">
      <c r="A31" s="475" t="s">
        <v>452</v>
      </c>
      <c r="B31" s="37" t="s">
        <v>391</v>
      </c>
      <c r="C31" s="382"/>
      <c r="D31" s="375"/>
      <c r="E31" s="374"/>
      <c r="F31" s="375"/>
    </row>
    <row r="32" spans="1:6" s="1" customFormat="1" ht="10.5" customHeight="1">
      <c r="A32" s="408" t="s">
        <v>453</v>
      </c>
      <c r="B32" s="409" t="s">
        <v>319</v>
      </c>
      <c r="C32" s="462">
        <v>189.08</v>
      </c>
      <c r="D32" s="383" t="s">
        <v>416</v>
      </c>
      <c r="E32" s="463">
        <v>195.31</v>
      </c>
      <c r="F32" s="378" t="s">
        <v>416</v>
      </c>
    </row>
    <row r="33" spans="1:7" s="313" customFormat="1" ht="10.5" customHeight="1">
      <c r="A33" s="410" t="s">
        <v>454</v>
      </c>
      <c r="B33" s="413" t="s">
        <v>320</v>
      </c>
      <c r="C33" s="461">
        <v>188.3</v>
      </c>
      <c r="D33" s="411" t="s">
        <v>416</v>
      </c>
      <c r="E33" s="464">
        <v>194.74</v>
      </c>
      <c r="F33" s="412" t="s">
        <v>416</v>
      </c>
      <c r="G33" s="469"/>
    </row>
    <row r="34" spans="1:7" ht="5.25" customHeight="1">
      <c r="E34" s="242"/>
    </row>
    <row r="35" spans="1:7">
      <c r="E35" s="242"/>
    </row>
    <row r="36" spans="1:7" ht="9.75" customHeight="1"/>
    <row r="38" spans="1:7">
      <c r="E38" s="242"/>
    </row>
    <row r="41" spans="1:7">
      <c r="A41" s="97"/>
    </row>
    <row r="42" spans="1:7">
      <c r="A42" s="97"/>
    </row>
    <row r="43" spans="1:7">
      <c r="A43" s="97"/>
    </row>
    <row r="44" spans="1:7">
      <c r="A44" s="97"/>
    </row>
    <row r="45" spans="1:7">
      <c r="A45" s="97"/>
    </row>
    <row r="46" spans="1:7">
      <c r="A46" s="97"/>
    </row>
    <row r="47" spans="1:7">
      <c r="A47" s="254"/>
    </row>
    <row r="48" spans="1:7">
      <c r="A48" s="254"/>
    </row>
    <row r="49" spans="1:1">
      <c r="A49" s="97"/>
    </row>
    <row r="50" spans="1:1">
      <c r="A50" s="254"/>
    </row>
  </sheetData>
  <mergeCells count="5">
    <mergeCell ref="A3:B3"/>
    <mergeCell ref="A8:B8"/>
    <mergeCell ref="C8:D8"/>
    <mergeCell ref="E8:F8"/>
    <mergeCell ref="E6:F6"/>
  </mergeCells>
  <phoneticPr fontId="3"/>
  <conditionalFormatting sqref="A10:F33">
    <cfRule type="expression" dxfId="48" priority="1">
      <formula>MOD(ROW(),2)=0</formula>
    </cfRule>
  </conditionalFormatting>
  <printOptions horizontalCentered="1"/>
  <pageMargins left="0.19685039370078741" right="0.19685039370078741" top="0.19685039370078741" bottom="3.937007874015748E-2" header="0" footer="0"/>
  <pageSetup paperSize="9" scale="9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33"/>
  <sheetViews>
    <sheetView showGridLines="0" zoomScaleNormal="100" zoomScaleSheetLayoutView="100" workbookViewId="0"/>
  </sheetViews>
  <sheetFormatPr defaultRowHeight="13.5"/>
  <cols>
    <col min="1" max="1" width="34.5" customWidth="1"/>
    <col min="2" max="2" width="52.875" bestFit="1" customWidth="1"/>
    <col min="3" max="4" width="11.625" style="135" customWidth="1"/>
    <col min="5" max="5" width="2.125" customWidth="1"/>
  </cols>
  <sheetData>
    <row r="1" spans="1:5">
      <c r="D1" s="512"/>
      <c r="E1" s="513"/>
    </row>
    <row r="3" spans="1:5" ht="21.75" customHeight="1">
      <c r="A3" s="492" t="s">
        <v>363</v>
      </c>
    </row>
    <row r="5" spans="1:5" ht="21.75" customHeight="1">
      <c r="D5" s="143" t="s">
        <v>5</v>
      </c>
    </row>
    <row r="6" spans="1:5" s="4" customFormat="1" ht="11.45" customHeight="1">
      <c r="A6" s="589"/>
      <c r="B6" s="609"/>
      <c r="C6" s="612" t="str">
        <f>Summary!C8</f>
        <v>2016.3 F.Y.</v>
      </c>
      <c r="D6" s="610" t="str">
        <f>Summary!D8</f>
        <v>2017.3 F.Y.</v>
      </c>
    </row>
    <row r="7" spans="1:5" s="4" customFormat="1" ht="11.45" customHeight="1">
      <c r="A7" s="21" t="s">
        <v>47</v>
      </c>
      <c r="B7" s="21"/>
      <c r="C7" s="613"/>
      <c r="D7" s="611"/>
    </row>
    <row r="8" spans="1:5" s="19" customFormat="1" ht="11.45" customHeight="1">
      <c r="A8" s="265" t="s">
        <v>160</v>
      </c>
      <c r="B8" s="341" t="s">
        <v>322</v>
      </c>
      <c r="C8" s="384"/>
      <c r="D8" s="338"/>
    </row>
    <row r="9" spans="1:5" s="19" customFormat="1" ht="11.45" customHeight="1">
      <c r="A9" s="422" t="s">
        <v>449</v>
      </c>
      <c r="B9" s="406" t="s">
        <v>313</v>
      </c>
      <c r="C9" s="385">
        <v>57809</v>
      </c>
      <c r="D9" s="339">
        <v>48946</v>
      </c>
    </row>
    <row r="10" spans="1:5" s="19" customFormat="1" ht="11.45" customHeight="1">
      <c r="A10" s="422" t="s">
        <v>323</v>
      </c>
      <c r="B10" s="406" t="s">
        <v>330</v>
      </c>
      <c r="C10" s="385">
        <v>12110</v>
      </c>
      <c r="D10" s="339">
        <v>12381</v>
      </c>
    </row>
    <row r="11" spans="1:5" s="19" customFormat="1" ht="11.45" customHeight="1">
      <c r="A11" s="422" t="s">
        <v>324</v>
      </c>
      <c r="B11" s="406" t="s">
        <v>331</v>
      </c>
      <c r="C11" s="385">
        <v>-5476</v>
      </c>
      <c r="D11" s="339">
        <v>-6368</v>
      </c>
    </row>
    <row r="12" spans="1:5" s="20" customFormat="1" ht="11.45" customHeight="1">
      <c r="A12" s="422" t="s">
        <v>325</v>
      </c>
      <c r="B12" s="406" t="s">
        <v>332</v>
      </c>
      <c r="C12" s="385">
        <v>-6775</v>
      </c>
      <c r="D12" s="339">
        <v>-2104</v>
      </c>
    </row>
    <row r="13" spans="1:5" s="19" customFormat="1" ht="11.45" customHeight="1">
      <c r="A13" s="422" t="s">
        <v>326</v>
      </c>
      <c r="B13" s="406" t="s">
        <v>431</v>
      </c>
      <c r="C13" s="385">
        <v>4145</v>
      </c>
      <c r="D13" s="339">
        <v>-2483</v>
      </c>
    </row>
    <row r="14" spans="1:5" s="19" customFormat="1" ht="11.45" customHeight="1">
      <c r="A14" s="422" t="s">
        <v>392</v>
      </c>
      <c r="B14" s="406" t="s">
        <v>393</v>
      </c>
      <c r="C14" s="385">
        <v>-903</v>
      </c>
      <c r="D14" s="339">
        <v>817</v>
      </c>
    </row>
    <row r="15" spans="1:5" s="19" customFormat="1" ht="11.45" customHeight="1">
      <c r="A15" s="422" t="s">
        <v>430</v>
      </c>
      <c r="B15" s="406" t="s">
        <v>432</v>
      </c>
      <c r="C15" s="385">
        <v>0</v>
      </c>
      <c r="D15" s="339">
        <v>0</v>
      </c>
    </row>
    <row r="16" spans="1:5" s="19" customFormat="1" ht="11.45" customHeight="1">
      <c r="A16" s="422" t="s">
        <v>369</v>
      </c>
      <c r="B16" s="406" t="s">
        <v>394</v>
      </c>
      <c r="C16" s="385">
        <v>687</v>
      </c>
      <c r="D16" s="339">
        <v>-3635</v>
      </c>
    </row>
    <row r="17" spans="1:4" s="19" customFormat="1" ht="11.45" customHeight="1">
      <c r="A17" s="422" t="s">
        <v>327</v>
      </c>
      <c r="B17" s="406" t="s">
        <v>395</v>
      </c>
      <c r="C17" s="385">
        <v>577</v>
      </c>
      <c r="D17" s="339">
        <v>107</v>
      </c>
    </row>
    <row r="18" spans="1:4" s="19" customFormat="1" ht="11.45" customHeight="1">
      <c r="A18" s="422" t="s">
        <v>328</v>
      </c>
      <c r="B18" s="406" t="s">
        <v>333</v>
      </c>
      <c r="C18" s="385">
        <v>-1126</v>
      </c>
      <c r="D18" s="339">
        <v>1109</v>
      </c>
    </row>
    <row r="19" spans="1:4" s="19" customFormat="1" ht="11.45" customHeight="1">
      <c r="A19" s="421" t="s">
        <v>329</v>
      </c>
      <c r="B19" s="399" t="s">
        <v>334</v>
      </c>
      <c r="C19" s="385">
        <v>61047</v>
      </c>
      <c r="D19" s="339">
        <v>48770</v>
      </c>
    </row>
    <row r="20" spans="1:4" s="19" customFormat="1" ht="11.45" customHeight="1">
      <c r="A20" s="422" t="s">
        <v>335</v>
      </c>
      <c r="B20" s="406" t="s">
        <v>337</v>
      </c>
      <c r="C20" s="385">
        <v>356</v>
      </c>
      <c r="D20" s="339">
        <v>415</v>
      </c>
    </row>
    <row r="21" spans="1:4" s="19" customFormat="1" ht="11.45" customHeight="1">
      <c r="A21" s="422" t="s">
        <v>336</v>
      </c>
      <c r="B21" s="406" t="s">
        <v>338</v>
      </c>
      <c r="C21" s="385">
        <v>-31</v>
      </c>
      <c r="D21" s="339">
        <v>-85</v>
      </c>
    </row>
    <row r="22" spans="1:4" s="19" customFormat="1" ht="11.45" customHeight="1">
      <c r="A22" s="422" t="s">
        <v>396</v>
      </c>
      <c r="B22" s="406" t="s">
        <v>339</v>
      </c>
      <c r="C22" s="385">
        <v>-19578</v>
      </c>
      <c r="D22" s="339">
        <v>-16268</v>
      </c>
    </row>
    <row r="23" spans="1:4" s="19" customFormat="1" ht="11.45" customHeight="1">
      <c r="A23" s="423" t="s">
        <v>82</v>
      </c>
      <c r="B23" s="471" t="s">
        <v>397</v>
      </c>
      <c r="C23" s="386">
        <v>41794</v>
      </c>
      <c r="D23" s="340">
        <v>32832</v>
      </c>
    </row>
    <row r="30" spans="1:4" ht="34.5" customHeight="1"/>
    <row r="33" ht="10.5" customHeight="1"/>
  </sheetData>
  <mergeCells count="3">
    <mergeCell ref="A6:B6"/>
    <mergeCell ref="D6:D7"/>
    <mergeCell ref="C6:C7"/>
  </mergeCells>
  <phoneticPr fontId="3"/>
  <conditionalFormatting sqref="A17:C23 A8:D16">
    <cfRule type="expression" dxfId="47" priority="6">
      <formula>MOD(ROW(),2)=0</formula>
    </cfRule>
  </conditionalFormatting>
  <conditionalFormatting sqref="D18:D22">
    <cfRule type="expression" dxfId="46" priority="4">
      <formula>MOD(ROW(),2)=0</formula>
    </cfRule>
  </conditionalFormatting>
  <conditionalFormatting sqref="D17">
    <cfRule type="expression" dxfId="45" priority="3">
      <formula>MOD(ROW(),2)=0</formula>
    </cfRule>
  </conditionalFormatting>
  <conditionalFormatting sqref="D23">
    <cfRule type="expression" dxfId="44"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47"/>
  <sheetViews>
    <sheetView showGridLines="0" zoomScaleNormal="100" zoomScaleSheetLayoutView="110" workbookViewId="0"/>
  </sheetViews>
  <sheetFormatPr defaultRowHeight="13.5"/>
  <cols>
    <col min="1" max="1" width="34.625" customWidth="1"/>
    <col min="2" max="2" width="52.625" bestFit="1" customWidth="1"/>
    <col min="3" max="3" width="9.625" style="135" customWidth="1"/>
    <col min="4" max="4" width="9.375" style="135" customWidth="1"/>
    <col min="5" max="5" width="19" customWidth="1"/>
  </cols>
  <sheetData>
    <row r="1" spans="1:5" ht="45" customHeight="1">
      <c r="A1" s="2"/>
      <c r="B1" s="2"/>
      <c r="C1" s="144"/>
      <c r="D1" s="514" t="s">
        <v>112</v>
      </c>
      <c r="E1" s="9"/>
    </row>
    <row r="2" spans="1:5" s="4" customFormat="1" ht="11.45" customHeight="1">
      <c r="A2" s="570" t="s">
        <v>113</v>
      </c>
      <c r="B2" s="590"/>
      <c r="C2" s="612" t="str">
        <f>Summary!C8</f>
        <v>2016.3 F.Y.</v>
      </c>
      <c r="D2" s="610" t="str">
        <f>Summary!D8</f>
        <v>2017.3 F.Y.</v>
      </c>
    </row>
    <row r="3" spans="1:5" s="4" customFormat="1" ht="11.45" customHeight="1">
      <c r="A3" s="317" t="s">
        <v>114</v>
      </c>
      <c r="B3" s="121"/>
      <c r="C3" s="613"/>
      <c r="D3" s="611"/>
    </row>
    <row r="4" spans="1:5" s="19" customFormat="1" ht="11.45" customHeight="1">
      <c r="A4" s="318" t="s">
        <v>83</v>
      </c>
      <c r="B4" s="342" t="s">
        <v>344</v>
      </c>
      <c r="C4" s="385"/>
      <c r="D4" s="339"/>
    </row>
    <row r="5" spans="1:5" s="19" customFormat="1" ht="11.45" customHeight="1">
      <c r="A5" s="424" t="s">
        <v>340</v>
      </c>
      <c r="B5" s="405" t="s">
        <v>345</v>
      </c>
      <c r="C5" s="385">
        <v>-13685</v>
      </c>
      <c r="D5" s="339">
        <v>-11682</v>
      </c>
    </row>
    <row r="6" spans="1:5" s="19" customFormat="1" ht="11.45" customHeight="1">
      <c r="A6" s="424" t="s">
        <v>341</v>
      </c>
      <c r="B6" s="405" t="s">
        <v>346</v>
      </c>
      <c r="C6" s="385">
        <v>-8399</v>
      </c>
      <c r="D6" s="339">
        <v>-7424</v>
      </c>
    </row>
    <row r="7" spans="1:5" s="19" customFormat="1" ht="11.45" customHeight="1">
      <c r="A7" s="424" t="s">
        <v>342</v>
      </c>
      <c r="B7" s="405" t="s">
        <v>398</v>
      </c>
      <c r="C7" s="385">
        <v>-633</v>
      </c>
      <c r="D7" s="339">
        <v>-632</v>
      </c>
    </row>
    <row r="8" spans="1:5" s="19" customFormat="1" ht="11.45" customHeight="1">
      <c r="A8" s="424" t="s">
        <v>411</v>
      </c>
      <c r="B8" s="405" t="s">
        <v>399</v>
      </c>
      <c r="C8" s="385">
        <v>-403</v>
      </c>
      <c r="D8" s="339">
        <v>-1453</v>
      </c>
    </row>
    <row r="9" spans="1:5" s="19" customFormat="1" ht="11.45" customHeight="1">
      <c r="A9" s="424" t="s">
        <v>428</v>
      </c>
      <c r="B9" s="405" t="s">
        <v>429</v>
      </c>
      <c r="C9" s="385">
        <v>0</v>
      </c>
      <c r="D9" s="339">
        <v>1930</v>
      </c>
    </row>
    <row r="10" spans="1:5" s="19" customFormat="1" ht="11.45" customHeight="1">
      <c r="A10" s="424" t="s">
        <v>328</v>
      </c>
      <c r="B10" s="405" t="s">
        <v>333</v>
      </c>
      <c r="C10" s="385">
        <v>-728</v>
      </c>
      <c r="D10" s="339">
        <v>-138</v>
      </c>
    </row>
    <row r="11" spans="1:5" s="19" customFormat="1" ht="11.45" customHeight="1">
      <c r="A11" s="318" t="s">
        <v>0</v>
      </c>
      <c r="B11" s="404" t="s">
        <v>404</v>
      </c>
      <c r="C11" s="385">
        <v>-23850</v>
      </c>
      <c r="D11" s="339">
        <v>-19400</v>
      </c>
    </row>
    <row r="12" spans="1:5" s="19" customFormat="1" ht="11.45" customHeight="1">
      <c r="A12" s="318" t="s">
        <v>84</v>
      </c>
      <c r="B12" s="342" t="s">
        <v>347</v>
      </c>
      <c r="C12" s="385"/>
      <c r="D12" s="339"/>
    </row>
    <row r="13" spans="1:5" s="19" customFormat="1" ht="11.45" customHeight="1">
      <c r="A13" s="236" t="s">
        <v>343</v>
      </c>
      <c r="B13" s="405" t="s">
        <v>348</v>
      </c>
      <c r="C13" s="385">
        <v>-9549</v>
      </c>
      <c r="D13" s="339">
        <v>-11646</v>
      </c>
    </row>
    <row r="14" spans="1:5" s="19" customFormat="1" ht="11.45" customHeight="1">
      <c r="A14" s="236" t="s">
        <v>328</v>
      </c>
      <c r="B14" s="405" t="s">
        <v>333</v>
      </c>
      <c r="C14" s="385">
        <v>793</v>
      </c>
      <c r="D14" s="339">
        <v>780</v>
      </c>
    </row>
    <row r="15" spans="1:5" s="19" customFormat="1" ht="11.45" customHeight="1">
      <c r="A15" s="318" t="s">
        <v>367</v>
      </c>
      <c r="B15" s="472" t="s">
        <v>405</v>
      </c>
      <c r="C15" s="385">
        <v>-8755</v>
      </c>
      <c r="D15" s="339">
        <v>-10866</v>
      </c>
    </row>
    <row r="16" spans="1:5" s="19" customFormat="1" ht="11.45" customHeight="1">
      <c r="A16" s="318" t="s">
        <v>368</v>
      </c>
      <c r="B16" s="342" t="s">
        <v>349</v>
      </c>
      <c r="C16" s="385">
        <v>-2320</v>
      </c>
      <c r="D16" s="339">
        <v>-1102</v>
      </c>
    </row>
    <row r="17" spans="1:4" s="19" customFormat="1" ht="11.45" customHeight="1">
      <c r="A17" s="318" t="s">
        <v>400</v>
      </c>
      <c r="B17" s="342" t="s">
        <v>350</v>
      </c>
      <c r="C17" s="385">
        <v>6868</v>
      </c>
      <c r="D17" s="339">
        <v>1462</v>
      </c>
    </row>
    <row r="18" spans="1:4" s="19" customFormat="1" ht="11.45" customHeight="1">
      <c r="A18" s="318" t="s">
        <v>115</v>
      </c>
      <c r="B18" s="342" t="s">
        <v>402</v>
      </c>
      <c r="C18" s="385">
        <v>49613</v>
      </c>
      <c r="D18" s="339">
        <v>56481</v>
      </c>
    </row>
    <row r="19" spans="1:4" s="19" customFormat="1" ht="11.45" customHeight="1">
      <c r="A19" s="247" t="s">
        <v>401</v>
      </c>
      <c r="B19" s="343" t="s">
        <v>403</v>
      </c>
      <c r="C19" s="386">
        <v>56481</v>
      </c>
      <c r="D19" s="340">
        <v>57944</v>
      </c>
    </row>
    <row r="47" ht="30" customHeight="1"/>
  </sheetData>
  <mergeCells count="3">
    <mergeCell ref="D2:D3"/>
    <mergeCell ref="A2:B2"/>
    <mergeCell ref="C2:C3"/>
  </mergeCells>
  <phoneticPr fontId="3"/>
  <conditionalFormatting sqref="A4:D19">
    <cfRule type="expression" dxfId="43" priority="1">
      <formula>MOD(ROW(),2)=0</formula>
    </cfRule>
  </conditionalFormatting>
  <printOptions horizontalCentered="1"/>
  <pageMargins left="0.19685039370078741" right="0.19685039370078741" top="0.19685039370078741" bottom="3.937007874015748E-2" header="0" footer="0"/>
  <pageSetup paperSize="9"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V62"/>
  <sheetViews>
    <sheetView showGridLines="0" zoomScaleNormal="100" zoomScaleSheetLayoutView="100" workbookViewId="0"/>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8.625" customWidth="1"/>
    <col min="12" max="13" width="5.625" customWidth="1"/>
    <col min="14" max="14" width="9.625" customWidth="1"/>
    <col min="15" max="16" width="7.5" customWidth="1"/>
    <col min="17" max="17" width="9.625" style="135" customWidth="1"/>
    <col min="18" max="19" width="6.875" style="157" customWidth="1"/>
    <col min="20" max="20" width="11.625" customWidth="1"/>
    <col min="21" max="22" width="2.125" customWidth="1"/>
  </cols>
  <sheetData>
    <row r="1" spans="1:20">
      <c r="J1" s="131"/>
    </row>
    <row r="3" spans="1:20" ht="26.25" customHeight="1">
      <c r="B3" s="587" t="s">
        <v>496</v>
      </c>
      <c r="C3" s="587"/>
      <c r="D3" s="587"/>
      <c r="E3" s="587"/>
      <c r="F3" s="587"/>
      <c r="G3" s="587"/>
      <c r="H3" s="587"/>
      <c r="I3" s="587"/>
      <c r="J3" s="587"/>
    </row>
    <row r="4" spans="1:20" ht="2.25" customHeight="1"/>
    <row r="5" spans="1:20" ht="3" customHeight="1">
      <c r="A5" s="108"/>
      <c r="B5" s="89"/>
      <c r="C5" s="109"/>
      <c r="D5" s="109"/>
      <c r="E5" s="11"/>
      <c r="F5" s="11"/>
      <c r="G5" s="110"/>
      <c r="H5" s="11"/>
      <c r="I5" s="11"/>
      <c r="J5" s="110"/>
      <c r="K5" s="11"/>
      <c r="L5" s="11"/>
      <c r="M5" s="110"/>
      <c r="N5" s="11"/>
      <c r="O5" s="11"/>
      <c r="P5" s="110"/>
      <c r="Q5" s="145"/>
      <c r="R5" s="173"/>
      <c r="S5" s="174"/>
      <c r="T5" s="99"/>
    </row>
    <row r="6" spans="1:20" ht="24.95" customHeight="1">
      <c r="Q6" s="146"/>
      <c r="R6" s="175"/>
      <c r="T6" s="74" t="s">
        <v>99</v>
      </c>
    </row>
    <row r="7" spans="1:20" s="3" customFormat="1" ht="12" customHeight="1">
      <c r="A7" s="570"/>
      <c r="B7" s="570"/>
      <c r="C7" s="616"/>
      <c r="D7" s="619"/>
      <c r="E7" s="623" t="s">
        <v>351</v>
      </c>
      <c r="F7" s="623"/>
      <c r="G7" s="623"/>
      <c r="H7" s="623"/>
      <c r="I7" s="623"/>
      <c r="J7" s="623"/>
      <c r="K7" s="623"/>
      <c r="L7" s="623"/>
      <c r="M7" s="624"/>
      <c r="N7" s="653" t="s">
        <v>352</v>
      </c>
      <c r="O7" s="649"/>
      <c r="P7" s="649"/>
      <c r="Q7" s="649"/>
      <c r="R7" s="649"/>
      <c r="S7" s="649"/>
      <c r="T7" s="649"/>
    </row>
    <row r="8" spans="1:20" s="3" customFormat="1" ht="9.75" customHeight="1">
      <c r="A8" s="631" t="s">
        <v>39</v>
      </c>
      <c r="B8" s="631"/>
      <c r="C8" s="632"/>
      <c r="D8" s="633"/>
      <c r="E8" s="625" t="s">
        <v>458</v>
      </c>
      <c r="F8" s="625"/>
      <c r="G8" s="626"/>
      <c r="H8" s="646" t="s">
        <v>440</v>
      </c>
      <c r="I8" s="625"/>
      <c r="J8" s="626"/>
      <c r="K8" s="646" t="s">
        <v>444</v>
      </c>
      <c r="L8" s="625"/>
      <c r="M8" s="626"/>
      <c r="N8" s="640" t="s">
        <v>459</v>
      </c>
      <c r="O8" s="641"/>
      <c r="P8" s="642"/>
      <c r="Q8" s="634" t="s">
        <v>445</v>
      </c>
      <c r="R8" s="635"/>
      <c r="S8" s="636"/>
      <c r="T8" s="550" t="s">
        <v>460</v>
      </c>
    </row>
    <row r="9" spans="1:20" s="3" customFormat="1" ht="9.75" customHeight="1">
      <c r="A9" s="31"/>
      <c r="B9" s="31"/>
      <c r="C9" s="32"/>
      <c r="D9" s="429"/>
      <c r="E9" s="625"/>
      <c r="F9" s="625"/>
      <c r="G9" s="626"/>
      <c r="H9" s="646"/>
      <c r="I9" s="625"/>
      <c r="J9" s="626"/>
      <c r="K9" s="646"/>
      <c r="L9" s="625"/>
      <c r="M9" s="626"/>
      <c r="N9" s="643"/>
      <c r="O9" s="644"/>
      <c r="P9" s="645"/>
      <c r="Q9" s="637"/>
      <c r="R9" s="638"/>
      <c r="S9" s="639"/>
      <c r="T9" s="33" t="str">
        <f>IF(T7="増減","(Variance)","(Forecast)")</f>
        <v>(Forecast)</v>
      </c>
    </row>
    <row r="10" spans="1:20" s="3" customFormat="1" ht="11.1" customHeight="1">
      <c r="A10" s="31"/>
      <c r="B10" s="31"/>
      <c r="C10" s="32"/>
      <c r="D10" s="429"/>
      <c r="E10" s="394"/>
      <c r="F10" s="73" t="s">
        <v>100</v>
      </c>
      <c r="G10" s="73" t="s">
        <v>125</v>
      </c>
      <c r="H10" s="70"/>
      <c r="I10" s="73" t="s">
        <v>100</v>
      </c>
      <c r="J10" s="73" t="s">
        <v>125</v>
      </c>
      <c r="K10" s="71"/>
      <c r="L10" s="73" t="s">
        <v>100</v>
      </c>
      <c r="M10" s="73" t="s">
        <v>125</v>
      </c>
      <c r="N10" s="70"/>
      <c r="O10" s="73" t="s">
        <v>100</v>
      </c>
      <c r="P10" s="73" t="s">
        <v>125</v>
      </c>
      <c r="Q10" s="147"/>
      <c r="R10" s="160" t="s">
        <v>100</v>
      </c>
      <c r="S10" s="169" t="s">
        <v>354</v>
      </c>
      <c r="T10" s="33"/>
    </row>
    <row r="11" spans="1:20" s="3" customFormat="1" ht="11.1" customHeight="1">
      <c r="A11" s="569" t="s">
        <v>71</v>
      </c>
      <c r="B11" s="569"/>
      <c r="C11" s="569"/>
      <c r="D11" s="630"/>
      <c r="E11" s="22"/>
      <c r="F11" s="72" t="s">
        <v>101</v>
      </c>
      <c r="G11" s="72" t="s">
        <v>2</v>
      </c>
      <c r="H11" s="46"/>
      <c r="I11" s="72" t="s">
        <v>101</v>
      </c>
      <c r="J11" s="72" t="s">
        <v>2</v>
      </c>
      <c r="K11" s="47"/>
      <c r="L11" s="72" t="s">
        <v>101</v>
      </c>
      <c r="M11" s="72" t="s">
        <v>2</v>
      </c>
      <c r="N11" s="46"/>
      <c r="O11" s="72" t="s">
        <v>101</v>
      </c>
      <c r="P11" s="72" t="s">
        <v>2</v>
      </c>
      <c r="Q11" s="148"/>
      <c r="R11" s="161" t="s">
        <v>101</v>
      </c>
      <c r="S11" s="170" t="s">
        <v>2</v>
      </c>
      <c r="T11" s="22"/>
    </row>
    <row r="12" spans="1:20" s="3" customFormat="1" ht="9.75" customHeight="1">
      <c r="A12" s="627" t="s">
        <v>3</v>
      </c>
      <c r="B12" s="627"/>
      <c r="C12" s="627"/>
      <c r="D12" s="430" t="s">
        <v>118</v>
      </c>
      <c r="E12" s="428">
        <v>40189</v>
      </c>
      <c r="F12" s="271">
        <v>27.6</v>
      </c>
      <c r="G12" s="271">
        <v>101.1</v>
      </c>
      <c r="H12" s="268">
        <v>40317</v>
      </c>
      <c r="I12" s="271">
        <v>21.8</v>
      </c>
      <c r="J12" s="269">
        <v>100.29999999999998</v>
      </c>
      <c r="K12" s="270">
        <v>40553</v>
      </c>
      <c r="L12" s="271">
        <v>18.3</v>
      </c>
      <c r="M12" s="271">
        <v>100.6</v>
      </c>
      <c r="N12" s="268">
        <v>39846</v>
      </c>
      <c r="O12" s="271">
        <v>15.8</v>
      </c>
      <c r="P12" s="204">
        <v>98.3</v>
      </c>
      <c r="Q12" s="426">
        <v>43467</v>
      </c>
      <c r="R12" s="271">
        <v>17.399999999999999</v>
      </c>
      <c r="S12" s="204">
        <v>109.1</v>
      </c>
      <c r="T12" s="281">
        <v>46500</v>
      </c>
    </row>
    <row r="13" spans="1:20" s="3" customFormat="1" ht="9.75" customHeight="1">
      <c r="A13" s="45"/>
      <c r="B13" s="618" t="s">
        <v>44</v>
      </c>
      <c r="C13" s="618"/>
      <c r="D13" s="431" t="s">
        <v>171</v>
      </c>
      <c r="E13" s="217">
        <v>30765</v>
      </c>
      <c r="F13" s="192">
        <v>21.099999999999998</v>
      </c>
      <c r="G13" s="192">
        <v>107.5</v>
      </c>
      <c r="H13" s="193">
        <v>39926</v>
      </c>
      <c r="I13" s="192">
        <v>21.6</v>
      </c>
      <c r="J13" s="222">
        <v>129.80000000000001</v>
      </c>
      <c r="K13" s="186">
        <v>49551</v>
      </c>
      <c r="L13" s="192">
        <v>22.400000000000002</v>
      </c>
      <c r="M13" s="192">
        <v>124.10000000000001</v>
      </c>
      <c r="N13" s="193">
        <v>59267</v>
      </c>
      <c r="O13" s="192">
        <v>23.5</v>
      </c>
      <c r="P13" s="195">
        <v>119.6</v>
      </c>
      <c r="Q13" s="197">
        <v>60193</v>
      </c>
      <c r="R13" s="192">
        <v>24.099999999999998</v>
      </c>
      <c r="S13" s="195">
        <v>101.6</v>
      </c>
      <c r="T13" s="282">
        <v>67700</v>
      </c>
    </row>
    <row r="14" spans="1:20" s="3" customFormat="1" ht="9.75" customHeight="1">
      <c r="A14" s="35"/>
      <c r="B14" s="618" t="s">
        <v>127</v>
      </c>
      <c r="C14" s="618"/>
      <c r="D14" s="431" t="s">
        <v>128</v>
      </c>
      <c r="E14" s="217">
        <v>39587</v>
      </c>
      <c r="F14" s="192">
        <v>27.200000000000003</v>
      </c>
      <c r="G14" s="192">
        <v>105.89999999999999</v>
      </c>
      <c r="H14" s="193">
        <v>53385</v>
      </c>
      <c r="I14" s="192">
        <v>28.9</v>
      </c>
      <c r="J14" s="222">
        <v>134.9</v>
      </c>
      <c r="K14" s="186">
        <v>63598</v>
      </c>
      <c r="L14" s="192">
        <v>28.7</v>
      </c>
      <c r="M14" s="192">
        <v>119.10000000000001</v>
      </c>
      <c r="N14" s="193">
        <v>68216</v>
      </c>
      <c r="O14" s="192">
        <v>27</v>
      </c>
      <c r="P14" s="195">
        <v>107.3</v>
      </c>
      <c r="Q14" s="197">
        <v>64624</v>
      </c>
      <c r="R14" s="192">
        <v>25.900000000000002</v>
      </c>
      <c r="S14" s="195">
        <v>94.699999999999989</v>
      </c>
      <c r="T14" s="282">
        <v>68500</v>
      </c>
    </row>
    <row r="15" spans="1:20" s="3" customFormat="1" ht="9.75" customHeight="1">
      <c r="A15" s="35"/>
      <c r="B15" s="618" t="s">
        <v>23</v>
      </c>
      <c r="C15" s="618"/>
      <c r="D15" s="431" t="s">
        <v>119</v>
      </c>
      <c r="E15" s="217">
        <v>24429</v>
      </c>
      <c r="F15" s="192">
        <v>16.8</v>
      </c>
      <c r="G15" s="192">
        <v>126.6</v>
      </c>
      <c r="H15" s="193">
        <v>36268</v>
      </c>
      <c r="I15" s="192">
        <v>19.7</v>
      </c>
      <c r="J15" s="222">
        <v>148.5</v>
      </c>
      <c r="K15" s="186">
        <v>49849</v>
      </c>
      <c r="L15" s="192">
        <v>22.5</v>
      </c>
      <c r="M15" s="192">
        <v>137.4</v>
      </c>
      <c r="N15" s="193">
        <v>65189</v>
      </c>
      <c r="O15" s="192">
        <v>25.8</v>
      </c>
      <c r="P15" s="195">
        <v>130.80000000000001</v>
      </c>
      <c r="Q15" s="197">
        <v>60334</v>
      </c>
      <c r="R15" s="192">
        <v>24.099999999999998</v>
      </c>
      <c r="S15" s="195">
        <v>92.600000000000009</v>
      </c>
      <c r="T15" s="282">
        <v>67200</v>
      </c>
    </row>
    <row r="16" spans="1:20" s="3" customFormat="1" ht="9.75" customHeight="1">
      <c r="A16" s="35"/>
      <c r="B16" s="618" t="s">
        <v>102</v>
      </c>
      <c r="C16" s="618"/>
      <c r="D16" s="431" t="s">
        <v>120</v>
      </c>
      <c r="E16" s="217">
        <v>10606</v>
      </c>
      <c r="F16" s="192">
        <v>7.3</v>
      </c>
      <c r="G16" s="192">
        <v>109.00000000000001</v>
      </c>
      <c r="H16" s="193">
        <v>14639</v>
      </c>
      <c r="I16" s="192">
        <v>7.9</v>
      </c>
      <c r="J16" s="222">
        <v>138</v>
      </c>
      <c r="K16" s="186">
        <v>17823</v>
      </c>
      <c r="L16" s="192">
        <v>8.1</v>
      </c>
      <c r="M16" s="192">
        <v>121.8</v>
      </c>
      <c r="N16" s="193">
        <v>20103</v>
      </c>
      <c r="O16" s="192">
        <v>8</v>
      </c>
      <c r="P16" s="195">
        <v>112.79999999999998</v>
      </c>
      <c r="Q16" s="197">
        <v>21279</v>
      </c>
      <c r="R16" s="192">
        <v>8.5</v>
      </c>
      <c r="S16" s="195">
        <v>105.80000000000001</v>
      </c>
      <c r="T16" s="282">
        <v>25100</v>
      </c>
    </row>
    <row r="17" spans="1:22" s="3" customFormat="1" ht="9.75" customHeight="1">
      <c r="A17" s="628" t="s">
        <v>4</v>
      </c>
      <c r="B17" s="628"/>
      <c r="C17" s="629"/>
      <c r="D17" s="431" t="s">
        <v>121</v>
      </c>
      <c r="E17" s="217">
        <v>105388</v>
      </c>
      <c r="F17" s="192">
        <v>72.399999999999991</v>
      </c>
      <c r="G17" s="192">
        <v>110.9</v>
      </c>
      <c r="H17" s="193">
        <v>144220</v>
      </c>
      <c r="I17" s="192">
        <v>78.2</v>
      </c>
      <c r="J17" s="222">
        <v>136.80000000000001</v>
      </c>
      <c r="K17" s="186">
        <v>180822</v>
      </c>
      <c r="L17" s="192">
        <v>81.699999999999989</v>
      </c>
      <c r="M17" s="192">
        <v>125.4</v>
      </c>
      <c r="N17" s="193">
        <v>212775</v>
      </c>
      <c r="O17" s="192">
        <v>84.2</v>
      </c>
      <c r="P17" s="195">
        <v>117.7</v>
      </c>
      <c r="Q17" s="197">
        <v>206431</v>
      </c>
      <c r="R17" s="192">
        <v>82.6</v>
      </c>
      <c r="S17" s="195">
        <v>97</v>
      </c>
      <c r="T17" s="282">
        <v>228500</v>
      </c>
    </row>
    <row r="18" spans="1:22" s="3" customFormat="1" ht="9.75" customHeight="1">
      <c r="A18" s="620" t="s">
        <v>24</v>
      </c>
      <c r="B18" s="620"/>
      <c r="C18" s="621"/>
      <c r="D18" s="290" t="s">
        <v>117</v>
      </c>
      <c r="E18" s="427">
        <v>145577</v>
      </c>
      <c r="F18" s="226">
        <v>100</v>
      </c>
      <c r="G18" s="226">
        <v>108</v>
      </c>
      <c r="H18" s="283">
        <v>184538</v>
      </c>
      <c r="I18" s="226">
        <v>100</v>
      </c>
      <c r="J18" s="291">
        <v>126.8</v>
      </c>
      <c r="K18" s="210">
        <v>221376</v>
      </c>
      <c r="L18" s="226">
        <v>100</v>
      </c>
      <c r="M18" s="226">
        <v>120</v>
      </c>
      <c r="N18" s="283">
        <v>252622</v>
      </c>
      <c r="O18" s="226">
        <v>100</v>
      </c>
      <c r="P18" s="201">
        <v>114.1</v>
      </c>
      <c r="Q18" s="286">
        <v>249899</v>
      </c>
      <c r="R18" s="292">
        <v>100</v>
      </c>
      <c r="S18" s="201">
        <v>98.9</v>
      </c>
      <c r="T18" s="288">
        <v>275000</v>
      </c>
    </row>
    <row r="19" spans="1:22" ht="11.25" customHeight="1">
      <c r="A19" s="8"/>
      <c r="B19" s="120"/>
      <c r="C19" s="111"/>
      <c r="D19" s="127"/>
      <c r="E19" s="112"/>
      <c r="F19" s="112"/>
      <c r="G19" s="112"/>
      <c r="H19" s="112"/>
      <c r="I19" s="112"/>
      <c r="J19" s="112"/>
      <c r="K19" s="112"/>
      <c r="L19" s="112"/>
      <c r="M19" s="112"/>
      <c r="N19" s="112"/>
      <c r="O19" s="112"/>
      <c r="P19" s="112"/>
      <c r="Q19" s="120"/>
      <c r="R19" s="165"/>
      <c r="S19" s="174"/>
      <c r="T19" s="112"/>
    </row>
    <row r="20" spans="1:22" ht="4.5" customHeight="1">
      <c r="A20" s="8"/>
      <c r="B20" s="98"/>
      <c r="C20" s="111"/>
      <c r="D20" s="111"/>
      <c r="E20" s="112"/>
      <c r="F20" s="112"/>
      <c r="G20" s="112"/>
      <c r="H20" s="112"/>
      <c r="I20" s="112"/>
      <c r="J20" s="112"/>
      <c r="K20" s="112"/>
      <c r="L20" s="112"/>
      <c r="M20" s="112"/>
      <c r="N20" s="112"/>
      <c r="O20" s="112"/>
      <c r="P20" s="112"/>
      <c r="Q20" s="98"/>
      <c r="R20" s="165"/>
      <c r="S20" s="174"/>
      <c r="T20" s="112"/>
    </row>
    <row r="21" spans="1:22" ht="2.25" customHeight="1">
      <c r="A21" s="8"/>
      <c r="B21" s="111"/>
      <c r="C21" s="111"/>
      <c r="D21" s="111"/>
      <c r="E21" s="112"/>
      <c r="F21" s="112"/>
      <c r="G21" s="112"/>
      <c r="H21" s="112"/>
      <c r="I21" s="112"/>
      <c r="J21" s="112"/>
      <c r="K21" s="112"/>
      <c r="L21" s="112"/>
      <c r="M21" s="112"/>
      <c r="N21" s="112"/>
      <c r="O21" s="112"/>
      <c r="P21" s="112"/>
      <c r="Q21" s="149"/>
      <c r="R21" s="165"/>
      <c r="S21" s="174"/>
      <c r="T21" s="112"/>
    </row>
    <row r="22" spans="1:22" ht="24.95" customHeight="1">
      <c r="E22" s="246" t="s">
        <v>492</v>
      </c>
      <c r="I22" s="660" t="s">
        <v>5</v>
      </c>
      <c r="J22" s="661"/>
      <c r="O22" s="246" t="s">
        <v>493</v>
      </c>
      <c r="S22" s="212"/>
      <c r="T22" s="523" t="s">
        <v>5</v>
      </c>
    </row>
    <row r="23" spans="1:22" s="1" customFormat="1" ht="12" customHeight="1">
      <c r="A23" s="570"/>
      <c r="B23" s="570"/>
      <c r="C23" s="616"/>
      <c r="D23" s="619"/>
      <c r="E23" s="622" t="s">
        <v>352</v>
      </c>
      <c r="F23" s="623"/>
      <c r="G23" s="623"/>
      <c r="H23" s="623"/>
      <c r="I23" s="623"/>
      <c r="J23" s="623"/>
      <c r="K23" s="35"/>
      <c r="L23" s="570"/>
      <c r="M23" s="570"/>
      <c r="N23" s="616"/>
      <c r="O23" s="616"/>
      <c r="P23" s="551"/>
      <c r="Q23" s="654" t="s">
        <v>482</v>
      </c>
      <c r="R23" s="654"/>
      <c r="S23" s="654"/>
      <c r="T23" s="654"/>
    </row>
    <row r="24" spans="1:22" s="1" customFormat="1" ht="9.75" customHeight="1">
      <c r="A24" s="631" t="s">
        <v>39</v>
      </c>
      <c r="B24" s="631"/>
      <c r="C24" s="632"/>
      <c r="D24" s="633"/>
      <c r="E24" s="650" t="s">
        <v>489</v>
      </c>
      <c r="F24" s="651"/>
      <c r="G24" s="652"/>
      <c r="H24" s="650" t="s">
        <v>490</v>
      </c>
      <c r="I24" s="651"/>
      <c r="J24" s="651"/>
      <c r="K24" s="530"/>
      <c r="L24" s="631" t="s">
        <v>39</v>
      </c>
      <c r="M24" s="631"/>
      <c r="N24" s="631"/>
      <c r="O24" s="631"/>
      <c r="P24" s="631"/>
      <c r="Q24" s="655" t="s">
        <v>494</v>
      </c>
      <c r="R24" s="656"/>
      <c r="S24" s="657"/>
      <c r="T24" s="549" t="s">
        <v>491</v>
      </c>
      <c r="U24" s="526"/>
      <c r="V24" s="526"/>
    </row>
    <row r="25" spans="1:22" s="1" customFormat="1" ht="9.75" customHeight="1">
      <c r="A25" s="516"/>
      <c r="B25" s="516"/>
      <c r="C25" s="517"/>
      <c r="D25" s="519"/>
      <c r="E25" s="646"/>
      <c r="F25" s="625"/>
      <c r="G25" s="626"/>
      <c r="H25" s="646"/>
      <c r="I25" s="625"/>
      <c r="J25" s="625"/>
      <c r="K25" s="530"/>
      <c r="L25" s="516"/>
      <c r="M25" s="516"/>
      <c r="N25" s="517"/>
      <c r="O25" s="517"/>
      <c r="P25" s="536"/>
      <c r="Q25" s="658"/>
      <c r="R25" s="638"/>
      <c r="S25" s="659"/>
      <c r="T25" s="33" t="str">
        <f>IF(T23="増減","(Variance)","(Forecast)")</f>
        <v>(Forecast)</v>
      </c>
      <c r="U25" s="527"/>
      <c r="V25" s="527"/>
    </row>
    <row r="26" spans="1:22" ht="11.1" customHeight="1">
      <c r="A26" s="614"/>
      <c r="B26" s="614"/>
      <c r="C26" s="614"/>
      <c r="D26" s="617"/>
      <c r="E26" s="518"/>
      <c r="F26" s="73" t="s">
        <v>483</v>
      </c>
      <c r="G26" s="73" t="s">
        <v>125</v>
      </c>
      <c r="H26" s="70"/>
      <c r="I26" s="73" t="s">
        <v>483</v>
      </c>
      <c r="J26" s="531" t="s">
        <v>125</v>
      </c>
      <c r="K26" s="10"/>
      <c r="L26" s="614"/>
      <c r="M26" s="614"/>
      <c r="N26" s="614"/>
      <c r="O26" s="614"/>
      <c r="P26" s="536"/>
      <c r="Q26" s="346"/>
      <c r="R26" s="160" t="s">
        <v>1</v>
      </c>
      <c r="S26" s="544" t="s">
        <v>355</v>
      </c>
      <c r="T26" s="535"/>
      <c r="U26" s="527"/>
      <c r="V26" s="527"/>
    </row>
    <row r="27" spans="1:22" ht="11.1" customHeight="1">
      <c r="A27" s="569" t="s">
        <v>40</v>
      </c>
      <c r="B27" s="569"/>
      <c r="C27" s="569"/>
      <c r="D27" s="615"/>
      <c r="E27" s="22"/>
      <c r="F27" s="72" t="s">
        <v>484</v>
      </c>
      <c r="G27" s="72" t="s">
        <v>484</v>
      </c>
      <c r="H27" s="46"/>
      <c r="I27" s="72" t="s">
        <v>484</v>
      </c>
      <c r="J27" s="529" t="s">
        <v>484</v>
      </c>
      <c r="K27" s="10"/>
      <c r="L27" s="569" t="s">
        <v>40</v>
      </c>
      <c r="M27" s="569"/>
      <c r="N27" s="569"/>
      <c r="O27" s="569"/>
      <c r="P27" s="540"/>
      <c r="Q27" s="545"/>
      <c r="R27" s="161" t="s">
        <v>2</v>
      </c>
      <c r="S27" s="546" t="s">
        <v>2</v>
      </c>
      <c r="T27" s="541"/>
      <c r="U27" s="528"/>
      <c r="V27" s="528"/>
    </row>
    <row r="28" spans="1:22" ht="10.5" customHeight="1">
      <c r="A28" s="521"/>
      <c r="B28" s="520" t="s">
        <v>25</v>
      </c>
      <c r="C28" s="521"/>
      <c r="D28" s="432" t="s">
        <v>485</v>
      </c>
      <c r="E28" s="217">
        <v>159184</v>
      </c>
      <c r="F28" s="192">
        <v>63</v>
      </c>
      <c r="G28" s="192" t="s">
        <v>495</v>
      </c>
      <c r="H28" s="193">
        <v>159460</v>
      </c>
      <c r="I28" s="192">
        <v>63.800000000000004</v>
      </c>
      <c r="J28" s="192">
        <v>100.2</v>
      </c>
      <c r="K28" s="186"/>
      <c r="L28" s="532"/>
      <c r="M28" s="532" t="s">
        <v>25</v>
      </c>
      <c r="N28" s="533"/>
      <c r="O28" s="525" t="s">
        <v>172</v>
      </c>
      <c r="P28" s="224"/>
      <c r="Q28" s="555">
        <v>159460</v>
      </c>
      <c r="R28" s="222">
        <v>63.800000000000004</v>
      </c>
      <c r="S28" s="547" t="s">
        <v>495</v>
      </c>
      <c r="T28" s="186">
        <v>172500</v>
      </c>
      <c r="U28" s="282"/>
      <c r="V28" s="282"/>
    </row>
    <row r="29" spans="1:22" ht="10.5" customHeight="1">
      <c r="A29" s="35"/>
      <c r="B29" s="520" t="s">
        <v>106</v>
      </c>
      <c r="C29" s="521"/>
      <c r="D29" s="432" t="s">
        <v>486</v>
      </c>
      <c r="E29" s="217">
        <v>17526</v>
      </c>
      <c r="F29" s="192">
        <v>6.9</v>
      </c>
      <c r="G29" s="192" t="s">
        <v>495</v>
      </c>
      <c r="H29" s="193">
        <v>16105</v>
      </c>
      <c r="I29" s="192">
        <v>6.4</v>
      </c>
      <c r="J29" s="192">
        <v>91.9</v>
      </c>
      <c r="K29" s="186"/>
      <c r="L29" s="532"/>
      <c r="M29" s="532" t="s">
        <v>106</v>
      </c>
      <c r="N29" s="533"/>
      <c r="O29" s="539" t="s">
        <v>173</v>
      </c>
      <c r="P29" s="224"/>
      <c r="Q29" s="555">
        <v>16105</v>
      </c>
      <c r="R29" s="222">
        <v>6.4</v>
      </c>
      <c r="S29" s="547" t="s">
        <v>495</v>
      </c>
      <c r="T29" s="186">
        <v>20000</v>
      </c>
      <c r="U29" s="282"/>
      <c r="V29" s="282"/>
    </row>
    <row r="30" spans="1:22" ht="10.5" customHeight="1">
      <c r="A30" s="35"/>
      <c r="B30" s="520" t="s">
        <v>198</v>
      </c>
      <c r="C30" s="316"/>
      <c r="D30" s="432" t="s">
        <v>487</v>
      </c>
      <c r="E30" s="217">
        <v>0</v>
      </c>
      <c r="F30" s="192">
        <v>0</v>
      </c>
      <c r="G30" s="192" t="s">
        <v>78</v>
      </c>
      <c r="H30" s="193">
        <v>0</v>
      </c>
      <c r="I30" s="192">
        <v>0</v>
      </c>
      <c r="J30" s="192" t="s">
        <v>78</v>
      </c>
      <c r="K30" s="186"/>
      <c r="L30" s="537" t="s">
        <v>462</v>
      </c>
      <c r="M30" s="532"/>
      <c r="N30" s="534"/>
      <c r="O30" s="539" t="s">
        <v>463</v>
      </c>
      <c r="P30" s="224"/>
      <c r="Q30" s="555">
        <v>175565</v>
      </c>
      <c r="R30" s="222">
        <v>70.3</v>
      </c>
      <c r="S30" s="547" t="s">
        <v>497</v>
      </c>
      <c r="T30" s="186">
        <v>192500</v>
      </c>
      <c r="U30" s="186"/>
      <c r="V30" s="186"/>
    </row>
    <row r="31" spans="1:22" ht="10.5" customHeight="1">
      <c r="A31" s="35" t="s">
        <v>129</v>
      </c>
      <c r="B31" s="35"/>
      <c r="C31" s="316"/>
      <c r="D31" s="432" t="s">
        <v>475</v>
      </c>
      <c r="E31" s="217">
        <v>176710</v>
      </c>
      <c r="F31" s="192">
        <v>69.900000000000006</v>
      </c>
      <c r="G31" s="192" t="s">
        <v>495</v>
      </c>
      <c r="H31" s="193">
        <v>175565</v>
      </c>
      <c r="I31" s="192">
        <v>70.3</v>
      </c>
      <c r="J31" s="192">
        <v>99.4</v>
      </c>
      <c r="K31" s="186"/>
      <c r="L31" s="532"/>
      <c r="M31" s="532" t="s">
        <v>131</v>
      </c>
      <c r="N31" s="533"/>
      <c r="O31" s="525" t="s">
        <v>174</v>
      </c>
      <c r="P31" s="224"/>
      <c r="Q31" s="555">
        <v>8038</v>
      </c>
      <c r="R31" s="222">
        <v>3.2</v>
      </c>
      <c r="S31" s="547" t="s">
        <v>495</v>
      </c>
      <c r="T31" s="186">
        <v>11500</v>
      </c>
      <c r="U31" s="282"/>
      <c r="V31" s="282"/>
    </row>
    <row r="32" spans="1:22" ht="10.5" customHeight="1">
      <c r="A32" s="35"/>
      <c r="B32" s="520" t="s">
        <v>131</v>
      </c>
      <c r="C32" s="521"/>
      <c r="D32" s="432" t="s">
        <v>476</v>
      </c>
      <c r="E32" s="217">
        <v>7751</v>
      </c>
      <c r="F32" s="192">
        <v>3.1</v>
      </c>
      <c r="G32" s="192" t="s">
        <v>495</v>
      </c>
      <c r="H32" s="193">
        <v>8038</v>
      </c>
      <c r="I32" s="192">
        <v>3.2</v>
      </c>
      <c r="J32" s="192">
        <v>103.69999999999999</v>
      </c>
      <c r="K32" s="186"/>
      <c r="L32" s="532"/>
      <c r="M32" s="532" t="s">
        <v>105</v>
      </c>
      <c r="N32" s="533"/>
      <c r="O32" s="525" t="s">
        <v>175</v>
      </c>
      <c r="P32" s="224"/>
      <c r="Q32" s="555">
        <v>3386</v>
      </c>
      <c r="R32" s="222">
        <v>1.4000000000000001</v>
      </c>
      <c r="S32" s="547" t="s">
        <v>495</v>
      </c>
      <c r="T32" s="186">
        <v>3000</v>
      </c>
      <c r="U32" s="282"/>
      <c r="V32" s="282"/>
    </row>
    <row r="33" spans="1:22" ht="10.5" customHeight="1">
      <c r="A33" s="35"/>
      <c r="B33" s="520" t="s">
        <v>105</v>
      </c>
      <c r="C33" s="521"/>
      <c r="D33" s="432" t="s">
        <v>477</v>
      </c>
      <c r="E33" s="217">
        <v>3594</v>
      </c>
      <c r="F33" s="192">
        <v>1.4000000000000001</v>
      </c>
      <c r="G33" s="192" t="s">
        <v>495</v>
      </c>
      <c r="H33" s="193">
        <v>3386</v>
      </c>
      <c r="I33" s="192">
        <v>1.4000000000000001</v>
      </c>
      <c r="J33" s="192">
        <v>94.199999999999989</v>
      </c>
      <c r="K33" s="186"/>
      <c r="L33" s="532"/>
      <c r="M33" s="532" t="s">
        <v>26</v>
      </c>
      <c r="N33" s="533"/>
      <c r="O33" s="525" t="s">
        <v>176</v>
      </c>
      <c r="P33" s="224"/>
      <c r="Q33" s="555">
        <v>40919</v>
      </c>
      <c r="R33" s="222">
        <v>16.400000000000002</v>
      </c>
      <c r="S33" s="547" t="s">
        <v>495</v>
      </c>
      <c r="T33" s="186">
        <v>42800</v>
      </c>
      <c r="U33" s="282"/>
      <c r="V33" s="282"/>
    </row>
    <row r="34" spans="1:22" ht="10.5" customHeight="1">
      <c r="A34" s="521"/>
      <c r="B34" s="520" t="s">
        <v>26</v>
      </c>
      <c r="C34" s="521"/>
      <c r="D34" s="432" t="s">
        <v>478</v>
      </c>
      <c r="E34" s="217">
        <v>44166</v>
      </c>
      <c r="F34" s="192">
        <v>17.5</v>
      </c>
      <c r="G34" s="192" t="s">
        <v>495</v>
      </c>
      <c r="H34" s="193">
        <v>40919</v>
      </c>
      <c r="I34" s="192">
        <v>16.400000000000002</v>
      </c>
      <c r="J34" s="192">
        <v>92.600000000000009</v>
      </c>
      <c r="K34" s="186"/>
      <c r="L34" s="537" t="s">
        <v>464</v>
      </c>
      <c r="M34" s="532"/>
      <c r="N34" s="533"/>
      <c r="O34" s="525" t="s">
        <v>465</v>
      </c>
      <c r="P34" s="224"/>
      <c r="Q34" s="555">
        <v>52344</v>
      </c>
      <c r="R34" s="222">
        <v>20.9</v>
      </c>
      <c r="S34" s="547" t="s">
        <v>495</v>
      </c>
      <c r="T34" s="186">
        <v>57300</v>
      </c>
      <c r="U34" s="282"/>
      <c r="V34" s="282"/>
    </row>
    <row r="35" spans="1:22" ht="10.5" customHeight="1">
      <c r="A35" s="35" t="s">
        <v>130</v>
      </c>
      <c r="B35" s="35"/>
      <c r="C35" s="316"/>
      <c r="D35" s="432" t="s">
        <v>161</v>
      </c>
      <c r="E35" s="217">
        <v>55512</v>
      </c>
      <c r="F35" s="192">
        <v>22</v>
      </c>
      <c r="G35" s="192" t="s">
        <v>495</v>
      </c>
      <c r="H35" s="193">
        <v>52344</v>
      </c>
      <c r="I35" s="192">
        <v>20.9</v>
      </c>
      <c r="J35" s="192">
        <v>94.3</v>
      </c>
      <c r="K35" s="186"/>
      <c r="L35" s="532" t="s">
        <v>466</v>
      </c>
      <c r="M35" s="532"/>
      <c r="N35" s="533"/>
      <c r="O35" s="432" t="s">
        <v>467</v>
      </c>
      <c r="P35" s="224"/>
      <c r="Q35" s="555">
        <v>227910</v>
      </c>
      <c r="R35" s="222">
        <v>91.2</v>
      </c>
      <c r="S35" s="547" t="s">
        <v>495</v>
      </c>
      <c r="T35" s="186">
        <v>249800</v>
      </c>
      <c r="U35" s="282"/>
      <c r="V35" s="282"/>
    </row>
    <row r="36" spans="1:22" ht="10.5" customHeight="1">
      <c r="A36" s="520" t="s">
        <v>479</v>
      </c>
      <c r="B36" s="316"/>
      <c r="C36" s="316"/>
      <c r="D36" s="431" t="s">
        <v>480</v>
      </c>
      <c r="E36" s="217">
        <v>3386</v>
      </c>
      <c r="F36" s="192">
        <v>1.4000000000000001</v>
      </c>
      <c r="G36" s="192" t="s">
        <v>495</v>
      </c>
      <c r="H36" s="193">
        <v>4611</v>
      </c>
      <c r="I36" s="192">
        <v>1.7999999999999998</v>
      </c>
      <c r="J36" s="192">
        <v>136.20000000000002</v>
      </c>
      <c r="K36" s="186"/>
      <c r="L36" s="537" t="s">
        <v>468</v>
      </c>
      <c r="M36" s="532"/>
      <c r="N36" s="533"/>
      <c r="O36" s="525" t="s">
        <v>470</v>
      </c>
      <c r="P36" s="224"/>
      <c r="Q36" s="555">
        <v>1778</v>
      </c>
      <c r="R36" s="222">
        <v>0.70000000000000007</v>
      </c>
      <c r="S36" s="547" t="s">
        <v>495</v>
      </c>
      <c r="T36" s="186">
        <v>2600</v>
      </c>
      <c r="U36" s="282"/>
      <c r="V36" s="282"/>
    </row>
    <row r="37" spans="1:22" ht="10.5" customHeight="1">
      <c r="A37" s="520" t="s">
        <v>421</v>
      </c>
      <c r="B37" s="316"/>
      <c r="C37" s="316"/>
      <c r="D37" s="431" t="s">
        <v>481</v>
      </c>
      <c r="E37" s="217">
        <v>17012</v>
      </c>
      <c r="F37" s="192">
        <v>6.7</v>
      </c>
      <c r="G37" s="192" t="s">
        <v>495</v>
      </c>
      <c r="H37" s="193">
        <v>17377</v>
      </c>
      <c r="I37" s="192">
        <v>7.0000000000000009</v>
      </c>
      <c r="J37" s="192">
        <v>102.1</v>
      </c>
      <c r="K37" s="186"/>
      <c r="L37" s="537" t="s">
        <v>469</v>
      </c>
      <c r="M37" s="532"/>
      <c r="N37" s="533"/>
      <c r="O37" s="525" t="s">
        <v>471</v>
      </c>
      <c r="P37" s="224"/>
      <c r="Q37" s="555">
        <v>4611</v>
      </c>
      <c r="R37" s="222">
        <v>1.7999999999999998</v>
      </c>
      <c r="S37" s="547" t="s">
        <v>495</v>
      </c>
      <c r="T37" s="186">
        <v>7400</v>
      </c>
      <c r="U37" s="282"/>
      <c r="V37" s="282"/>
    </row>
    <row r="38" spans="1:22" ht="10.5" customHeight="1">
      <c r="A38" s="522" t="s">
        <v>133</v>
      </c>
      <c r="B38" s="522"/>
      <c r="C38" s="522"/>
      <c r="D38" s="290" t="s">
        <v>488</v>
      </c>
      <c r="E38" s="427">
        <v>252622</v>
      </c>
      <c r="F38" s="226">
        <v>100.00000000000001</v>
      </c>
      <c r="G38" s="226" t="s">
        <v>495</v>
      </c>
      <c r="H38" s="283">
        <v>249899</v>
      </c>
      <c r="I38" s="226">
        <v>100</v>
      </c>
      <c r="J38" s="226">
        <v>98.9</v>
      </c>
      <c r="K38" s="186"/>
      <c r="L38" s="537" t="s">
        <v>136</v>
      </c>
      <c r="M38" s="532"/>
      <c r="N38" s="533"/>
      <c r="O38" s="538" t="s">
        <v>474</v>
      </c>
      <c r="P38" s="224"/>
      <c r="Q38" s="555">
        <v>0</v>
      </c>
      <c r="R38" s="222">
        <v>0</v>
      </c>
      <c r="S38" s="547" t="s">
        <v>495</v>
      </c>
      <c r="T38" s="186">
        <v>500</v>
      </c>
      <c r="U38" s="282"/>
      <c r="V38" s="282"/>
    </row>
    <row r="39" spans="1:22" ht="11.25" customHeight="1">
      <c r="L39" s="532" t="s">
        <v>472</v>
      </c>
      <c r="M39" s="532"/>
      <c r="N39" s="533"/>
      <c r="O39" s="431" t="s">
        <v>473</v>
      </c>
      <c r="P39" s="224"/>
      <c r="Q39" s="555">
        <v>6389</v>
      </c>
      <c r="R39" s="222">
        <v>2.6</v>
      </c>
      <c r="S39" s="547" t="s">
        <v>495</v>
      </c>
      <c r="T39" s="186">
        <v>10500</v>
      </c>
    </row>
    <row r="40" spans="1:22" ht="11.25" customHeight="1">
      <c r="L40" s="532" t="s">
        <v>498</v>
      </c>
      <c r="M40" s="532"/>
      <c r="N40" s="533"/>
      <c r="O40" s="431" t="s">
        <v>425</v>
      </c>
      <c r="P40" s="224"/>
      <c r="Q40" s="555">
        <v>15599</v>
      </c>
      <c r="R40" s="222">
        <v>6.2</v>
      </c>
      <c r="S40" s="547" t="s">
        <v>495</v>
      </c>
      <c r="T40" s="186">
        <v>14700</v>
      </c>
    </row>
    <row r="41" spans="1:22" ht="11.25" customHeight="1">
      <c r="L41" s="542" t="s">
        <v>133</v>
      </c>
      <c r="M41" s="542"/>
      <c r="N41" s="543"/>
      <c r="O41" s="210"/>
      <c r="P41" s="225"/>
      <c r="Q41" s="556">
        <v>249899</v>
      </c>
      <c r="R41" s="554">
        <v>100</v>
      </c>
      <c r="S41" s="548" t="s">
        <v>495</v>
      </c>
      <c r="T41" s="210">
        <v>275000</v>
      </c>
    </row>
    <row r="42" spans="1:22" ht="11.25" customHeight="1"/>
    <row r="43" spans="1:22" ht="11.25" customHeight="1"/>
    <row r="44" spans="1:22" ht="25.5" customHeight="1"/>
    <row r="45" spans="1:22" ht="3" customHeight="1"/>
    <row r="46" spans="1:22" ht="24.95" customHeight="1">
      <c r="Q46" s="146"/>
      <c r="R46" s="175"/>
      <c r="S46" s="168"/>
      <c r="T46" s="74" t="s">
        <v>5</v>
      </c>
    </row>
    <row r="47" spans="1:22" ht="12" customHeight="1">
      <c r="A47" s="570"/>
      <c r="B47" s="570"/>
      <c r="C47" s="616"/>
      <c r="D47" s="616"/>
      <c r="E47" s="622" t="s">
        <v>351</v>
      </c>
      <c r="F47" s="623"/>
      <c r="G47" s="623"/>
      <c r="H47" s="623"/>
      <c r="I47" s="623"/>
      <c r="J47" s="623"/>
      <c r="K47" s="623"/>
      <c r="L47" s="623"/>
      <c r="M47" s="624"/>
      <c r="N47" s="647" t="s">
        <v>352</v>
      </c>
      <c r="O47" s="648"/>
      <c r="P47" s="648"/>
      <c r="Q47" s="649"/>
      <c r="R47" s="649"/>
      <c r="S47" s="649"/>
      <c r="T47" s="648"/>
    </row>
    <row r="48" spans="1:22" ht="9.75" customHeight="1">
      <c r="A48" s="631" t="s">
        <v>39</v>
      </c>
      <c r="B48" s="631"/>
      <c r="C48" s="632"/>
      <c r="D48" s="632"/>
      <c r="E48" s="646" t="str">
        <f>E8</f>
        <v>2013.3 F.Y.</v>
      </c>
      <c r="F48" s="625"/>
      <c r="G48" s="626"/>
      <c r="H48" s="650" t="str">
        <f>H8</f>
        <v>2014.3 F.Y.</v>
      </c>
      <c r="I48" s="651"/>
      <c r="J48" s="652"/>
      <c r="K48" s="650" t="str">
        <f>K8</f>
        <v>2015.3 F.Y.</v>
      </c>
      <c r="L48" s="651"/>
      <c r="M48" s="652"/>
      <c r="N48" s="640" t="str">
        <f>N8</f>
        <v>2016.3 F.Y.</v>
      </c>
      <c r="O48" s="641"/>
      <c r="P48" s="642"/>
      <c r="Q48" s="634" t="str">
        <f>Q8</f>
        <v>2017.3 F.Y.</v>
      </c>
      <c r="R48" s="635"/>
      <c r="S48" s="636"/>
      <c r="T48" s="425" t="str">
        <f>T8</f>
        <v>2018.3 通期予想</v>
      </c>
    </row>
    <row r="49" spans="1:22" ht="9.75" customHeight="1">
      <c r="A49" s="31"/>
      <c r="B49" s="31"/>
      <c r="C49" s="32"/>
      <c r="D49" s="32"/>
      <c r="E49" s="646"/>
      <c r="F49" s="625"/>
      <c r="G49" s="626"/>
      <c r="H49" s="646"/>
      <c r="I49" s="625"/>
      <c r="J49" s="626"/>
      <c r="K49" s="646"/>
      <c r="L49" s="625"/>
      <c r="M49" s="626"/>
      <c r="N49" s="643"/>
      <c r="O49" s="644"/>
      <c r="P49" s="645"/>
      <c r="Q49" s="637"/>
      <c r="R49" s="638"/>
      <c r="S49" s="639"/>
      <c r="T49" s="33" t="str">
        <f>IF(T47="増減","(Variance)","(Forecast)")</f>
        <v>(Forecast)</v>
      </c>
    </row>
    <row r="50" spans="1:22" ht="10.5" customHeight="1">
      <c r="A50" s="614"/>
      <c r="B50" s="614"/>
      <c r="C50" s="614"/>
      <c r="D50" s="614"/>
      <c r="E50" s="393"/>
      <c r="F50" s="73" t="s">
        <v>1</v>
      </c>
      <c r="G50" s="73" t="s">
        <v>125</v>
      </c>
      <c r="H50" s="70"/>
      <c r="I50" s="73" t="s">
        <v>1</v>
      </c>
      <c r="J50" s="73" t="s">
        <v>125</v>
      </c>
      <c r="K50" s="71"/>
      <c r="L50" s="73" t="s">
        <v>1</v>
      </c>
      <c r="M50" s="73" t="s">
        <v>125</v>
      </c>
      <c r="N50" s="70"/>
      <c r="O50" s="73" t="s">
        <v>1</v>
      </c>
      <c r="P50" s="73" t="s">
        <v>125</v>
      </c>
      <c r="Q50" s="147"/>
      <c r="R50" s="160" t="s">
        <v>1</v>
      </c>
      <c r="S50" s="169" t="s">
        <v>355</v>
      </c>
      <c r="T50" s="33"/>
    </row>
    <row r="51" spans="1:22" ht="11.1" customHeight="1">
      <c r="A51" s="569" t="s">
        <v>110</v>
      </c>
      <c r="B51" s="569"/>
      <c r="C51" s="569"/>
      <c r="D51" s="569"/>
      <c r="E51" s="26"/>
      <c r="F51" s="72" t="s">
        <v>2</v>
      </c>
      <c r="G51" s="72" t="s">
        <v>2</v>
      </c>
      <c r="H51" s="46"/>
      <c r="I51" s="72" t="s">
        <v>2</v>
      </c>
      <c r="J51" s="72" t="s">
        <v>2</v>
      </c>
      <c r="K51" s="47"/>
      <c r="L51" s="72" t="s">
        <v>2</v>
      </c>
      <c r="M51" s="72" t="s">
        <v>2</v>
      </c>
      <c r="N51" s="46"/>
      <c r="O51" s="72" t="s">
        <v>2</v>
      </c>
      <c r="P51" s="72" t="s">
        <v>2</v>
      </c>
      <c r="Q51" s="148"/>
      <c r="R51" s="161" t="s">
        <v>2</v>
      </c>
      <c r="S51" s="170" t="s">
        <v>2</v>
      </c>
      <c r="T51" s="22"/>
    </row>
    <row r="52" spans="1:22" ht="9.75" customHeight="1">
      <c r="A52" s="35" t="s">
        <v>203</v>
      </c>
      <c r="B52" s="309"/>
      <c r="C52" s="319"/>
      <c r="D52" s="237" t="s">
        <v>193</v>
      </c>
      <c r="E52" s="193">
        <v>49417</v>
      </c>
      <c r="F52" s="277">
        <v>34.000000000000007</v>
      </c>
      <c r="G52" s="278">
        <v>103.49357953603547</v>
      </c>
      <c r="H52" s="186">
        <v>58637</v>
      </c>
      <c r="I52" s="277">
        <v>31.8</v>
      </c>
      <c r="J52" s="187">
        <v>118.65823665554245</v>
      </c>
      <c r="K52" s="193">
        <v>72837</v>
      </c>
      <c r="L52" s="277">
        <v>32.9</v>
      </c>
      <c r="M52" s="278">
        <v>124.2151057962807</v>
      </c>
      <c r="N52" s="186">
        <v>91081</v>
      </c>
      <c r="O52" s="279">
        <v>36.1</v>
      </c>
      <c r="P52" s="187">
        <v>125.04753115090574</v>
      </c>
      <c r="Q52" s="197">
        <v>83024</v>
      </c>
      <c r="R52" s="280">
        <v>33.200000000000003</v>
      </c>
      <c r="S52" s="195">
        <v>91.2</v>
      </c>
      <c r="T52" s="281">
        <v>92000</v>
      </c>
    </row>
    <row r="53" spans="1:22" ht="9.75" customHeight="1">
      <c r="A53" s="35" t="s">
        <v>353</v>
      </c>
      <c r="B53" s="309"/>
      <c r="C53" s="319"/>
      <c r="D53" s="237" t="s">
        <v>194</v>
      </c>
      <c r="E53" s="193">
        <v>66542</v>
      </c>
      <c r="F53" s="187">
        <v>45.7</v>
      </c>
      <c r="G53" s="278">
        <v>111.00351861462754</v>
      </c>
      <c r="H53" s="186">
        <v>88201</v>
      </c>
      <c r="I53" s="187">
        <v>47.8</v>
      </c>
      <c r="J53" s="187">
        <v>132.54992834913776</v>
      </c>
      <c r="K53" s="193">
        <v>105762</v>
      </c>
      <c r="L53" s="187">
        <v>47.8</v>
      </c>
      <c r="M53" s="278">
        <v>119.90901197427608</v>
      </c>
      <c r="N53" s="186">
        <v>126436</v>
      </c>
      <c r="O53" s="187">
        <v>50</v>
      </c>
      <c r="P53" s="187">
        <v>119.54785443582301</v>
      </c>
      <c r="Q53" s="197">
        <v>131250</v>
      </c>
      <c r="R53" s="184">
        <v>52.5</v>
      </c>
      <c r="S53" s="195">
        <v>103.8</v>
      </c>
      <c r="T53" s="282">
        <v>144500</v>
      </c>
    </row>
    <row r="54" spans="1:22" ht="9.75" customHeight="1">
      <c r="A54" s="35" t="s">
        <v>60</v>
      </c>
      <c r="B54" s="307"/>
      <c r="C54" s="307"/>
      <c r="D54" s="392" t="s">
        <v>195</v>
      </c>
      <c r="E54" s="193">
        <v>14130</v>
      </c>
      <c r="F54" s="187">
        <v>9.7000000000000011</v>
      </c>
      <c r="G54" s="278">
        <v>110.19381203641952</v>
      </c>
      <c r="H54" s="186">
        <v>18078</v>
      </c>
      <c r="I54" s="187">
        <v>9.8000000000000007</v>
      </c>
      <c r="J54" s="187">
        <v>127.94354463262574</v>
      </c>
      <c r="K54" s="193">
        <v>21804</v>
      </c>
      <c r="L54" s="187">
        <v>9.8000000000000007</v>
      </c>
      <c r="M54" s="278">
        <v>120.60723177601331</v>
      </c>
      <c r="N54" s="186">
        <v>28501</v>
      </c>
      <c r="O54" s="187">
        <v>11.3</v>
      </c>
      <c r="P54" s="187">
        <v>130.71273096358621</v>
      </c>
      <c r="Q54" s="197">
        <v>27703</v>
      </c>
      <c r="R54" s="185">
        <v>11.1</v>
      </c>
      <c r="S54" s="195">
        <v>97.2</v>
      </c>
      <c r="T54" s="282">
        <v>30500</v>
      </c>
    </row>
    <row r="55" spans="1:22" ht="10.5" customHeight="1">
      <c r="A55" s="35" t="s">
        <v>433</v>
      </c>
      <c r="B55" s="307"/>
      <c r="C55" s="307"/>
      <c r="D55" s="237" t="s">
        <v>434</v>
      </c>
      <c r="E55" s="193">
        <v>15487</v>
      </c>
      <c r="F55" s="187">
        <v>10.6</v>
      </c>
      <c r="G55" s="278">
        <v>108.87727878175714</v>
      </c>
      <c r="H55" s="186">
        <v>19619</v>
      </c>
      <c r="I55" s="187">
        <v>10.6</v>
      </c>
      <c r="J55" s="187">
        <v>126.67741851112831</v>
      </c>
      <c r="K55" s="193">
        <v>20973</v>
      </c>
      <c r="L55" s="187">
        <v>9.5</v>
      </c>
      <c r="M55" s="278">
        <v>106.90061876874518</v>
      </c>
      <c r="N55" s="186">
        <v>6603</v>
      </c>
      <c r="O55" s="187">
        <v>2.6</v>
      </c>
      <c r="P55" s="187">
        <v>31.486087653334259</v>
      </c>
      <c r="Q55" s="197">
        <v>7921</v>
      </c>
      <c r="R55" s="185">
        <v>3.2</v>
      </c>
      <c r="S55" s="195">
        <v>120</v>
      </c>
      <c r="T55" s="282">
        <v>8000</v>
      </c>
    </row>
    <row r="56" spans="1:22" ht="9.75" customHeight="1">
      <c r="A56" s="113" t="s">
        <v>192</v>
      </c>
      <c r="B56" s="308"/>
      <c r="C56" s="308"/>
      <c r="D56" s="289" t="s">
        <v>196</v>
      </c>
      <c r="E56" s="283">
        <v>145577</v>
      </c>
      <c r="F56" s="284">
        <v>100.00000000000001</v>
      </c>
      <c r="G56" s="285">
        <v>108.04068236034495</v>
      </c>
      <c r="H56" s="210">
        <v>184538</v>
      </c>
      <c r="I56" s="284">
        <v>99.999999999999986</v>
      </c>
      <c r="J56" s="284">
        <v>126.76241528708864</v>
      </c>
      <c r="K56" s="283">
        <v>221376</v>
      </c>
      <c r="L56" s="284">
        <v>99.999999999999986</v>
      </c>
      <c r="M56" s="285">
        <v>119.96269464253695</v>
      </c>
      <c r="N56" s="210">
        <v>252622</v>
      </c>
      <c r="O56" s="284">
        <v>99.999999999999986</v>
      </c>
      <c r="P56" s="284">
        <v>114.11404711352233</v>
      </c>
      <c r="Q56" s="286">
        <v>249899</v>
      </c>
      <c r="R56" s="287">
        <v>100</v>
      </c>
      <c r="S56" s="201">
        <v>98.9</v>
      </c>
      <c r="T56" s="288">
        <v>275000</v>
      </c>
    </row>
    <row r="57" spans="1:22" ht="3" customHeight="1">
      <c r="A57" s="172"/>
      <c r="B57" s="172"/>
      <c r="C57" s="172"/>
      <c r="D57" s="172"/>
    </row>
    <row r="58" spans="1:22" s="1" customFormat="1" ht="11.25" customHeight="1">
      <c r="A58" s="87"/>
      <c r="B58" s="87"/>
      <c r="C58" s="87"/>
      <c r="D58" s="87"/>
      <c r="E58" s="87"/>
      <c r="F58" s="87"/>
      <c r="G58" s="87"/>
      <c r="J58" s="100"/>
      <c r="O58" s="100"/>
      <c r="P58" s="100"/>
      <c r="Q58" s="129" t="str">
        <f>Summary!$A$53</f>
        <v>●通期予想は、2017年5月に公表したものです。</v>
      </c>
      <c r="R58" s="211"/>
      <c r="T58" s="101"/>
      <c r="U58" s="101"/>
      <c r="V58" s="101"/>
    </row>
    <row r="59" spans="1:22" s="1" customFormat="1" ht="11.25" customHeight="1">
      <c r="A59" s="106"/>
      <c r="B59" s="106"/>
      <c r="C59" s="107"/>
      <c r="D59" s="107"/>
      <c r="E59" s="107"/>
      <c r="F59" s="107"/>
      <c r="G59" s="107"/>
      <c r="J59" s="3"/>
      <c r="O59" s="3"/>
      <c r="P59" s="3"/>
      <c r="Q59" s="254" t="str">
        <f>Summary!$A$54</f>
        <v>●Business forecast was announced in May 2017.</v>
      </c>
      <c r="R59" s="211"/>
    </row>
    <row r="60" spans="1:22" s="1" customFormat="1" ht="10.5" customHeight="1">
      <c r="A60" s="106"/>
      <c r="B60" s="106"/>
      <c r="C60" s="107"/>
      <c r="D60" s="107"/>
      <c r="E60" s="107"/>
      <c r="F60" s="107"/>
      <c r="G60" s="107"/>
      <c r="J60" s="3"/>
      <c r="O60" s="3"/>
      <c r="P60" s="3"/>
      <c r="Q60" s="487"/>
      <c r="R60" s="211"/>
    </row>
    <row r="61" spans="1:22" s="1" customFormat="1" ht="18" customHeight="1">
      <c r="A61" s="106"/>
      <c r="B61" s="106"/>
      <c r="C61" s="107"/>
      <c r="D61" s="107"/>
      <c r="E61" s="107"/>
      <c r="F61" s="107"/>
      <c r="G61" s="107"/>
      <c r="J61" s="3"/>
      <c r="O61" s="3"/>
      <c r="P61" s="3"/>
      <c r="Q61" s="486"/>
      <c r="R61" s="211"/>
    </row>
    <row r="62" spans="1:22">
      <c r="M62" s="129"/>
    </row>
  </sheetData>
  <mergeCells count="43">
    <mergeCell ref="L27:O27"/>
    <mergeCell ref="Q23:T23"/>
    <mergeCell ref="L24:P24"/>
    <mergeCell ref="Q24:S25"/>
    <mergeCell ref="I22:J22"/>
    <mergeCell ref="L23:O23"/>
    <mergeCell ref="E23:J23"/>
    <mergeCell ref="N47:T47"/>
    <mergeCell ref="A48:D48"/>
    <mergeCell ref="E48:G49"/>
    <mergeCell ref="H48:J49"/>
    <mergeCell ref="K48:M49"/>
    <mergeCell ref="N48:P49"/>
    <mergeCell ref="Q48:S49"/>
    <mergeCell ref="Q8:S9"/>
    <mergeCell ref="N8:P9"/>
    <mergeCell ref="K8:M9"/>
    <mergeCell ref="H8:J9"/>
    <mergeCell ref="B3:J3"/>
    <mergeCell ref="E7:M7"/>
    <mergeCell ref="N7:T7"/>
    <mergeCell ref="A7:D7"/>
    <mergeCell ref="B16:C16"/>
    <mergeCell ref="A23:D23"/>
    <mergeCell ref="A18:C18"/>
    <mergeCell ref="E47:M47"/>
    <mergeCell ref="E8:G9"/>
    <mergeCell ref="A12:C12"/>
    <mergeCell ref="A17:C17"/>
    <mergeCell ref="A11:D11"/>
    <mergeCell ref="B15:C15"/>
    <mergeCell ref="A8:D8"/>
    <mergeCell ref="A24:D24"/>
    <mergeCell ref="E24:G25"/>
    <mergeCell ref="H24:J25"/>
    <mergeCell ref="B13:C13"/>
    <mergeCell ref="B14:C14"/>
    <mergeCell ref="L26:O26"/>
    <mergeCell ref="A50:D50"/>
    <mergeCell ref="A51:D51"/>
    <mergeCell ref="A27:D27"/>
    <mergeCell ref="A47:D47"/>
    <mergeCell ref="A26:D26"/>
  </mergeCells>
  <phoneticPr fontId="3"/>
  <conditionalFormatting sqref="A52:C56 Q52:S56 E29:J38 L28:M38 O28:Q31 P32:Q38 E28:I28 A12:S18">
    <cfRule type="expression" dxfId="42" priority="23">
      <formula>MOD(ROW(),2)=0</formula>
    </cfRule>
  </conditionalFormatting>
  <conditionalFormatting sqref="D52:D56">
    <cfRule type="expression" dxfId="41" priority="22">
      <formula>MOD(ROW(),2)=0</formula>
    </cfRule>
  </conditionalFormatting>
  <conditionalFormatting sqref="T12:T18">
    <cfRule type="expression" dxfId="40" priority="20">
      <formula>MOD(ROW(),2)=0</formula>
    </cfRule>
  </conditionalFormatting>
  <conditionalFormatting sqref="T52:T56">
    <cfRule type="expression" dxfId="39" priority="18">
      <formula>MOD(ROW(),2)=0</formula>
    </cfRule>
  </conditionalFormatting>
  <conditionalFormatting sqref="E52:P56">
    <cfRule type="expression" dxfId="38" priority="16">
      <formula>MOD(ROW(),2)=0</formula>
    </cfRule>
  </conditionalFormatting>
  <conditionalFormatting sqref="A28:D38 R30:S30 R31:T38 R28:T29">
    <cfRule type="expression" dxfId="37" priority="13">
      <formula>MOD(ROW(),2)=0</formula>
    </cfRule>
  </conditionalFormatting>
  <conditionalFormatting sqref="T30">
    <cfRule type="expression" dxfId="36" priority="12">
      <formula>MOD(ROW(),2)=0</formula>
    </cfRule>
  </conditionalFormatting>
  <conditionalFormatting sqref="N28:N29 N31:N38">
    <cfRule type="expression" dxfId="35" priority="8">
      <formula>MOD(ROW(),2)=0</formula>
    </cfRule>
  </conditionalFormatting>
  <conditionalFormatting sqref="N30">
    <cfRule type="expression" dxfId="34" priority="7">
      <formula>MOD(ROW(),2)=0</formula>
    </cfRule>
  </conditionalFormatting>
  <conditionalFormatting sqref="N39:N41">
    <cfRule type="expression" dxfId="33" priority="4">
      <formula>MOD(ROW(),2)=0</formula>
    </cfRule>
  </conditionalFormatting>
  <conditionalFormatting sqref="O32:O40">
    <cfRule type="expression" dxfId="32" priority="3">
      <formula>MOD(ROW(),2)=0</formula>
    </cfRule>
  </conditionalFormatting>
  <conditionalFormatting sqref="O41:Q41 L39:M41 P39:Q40">
    <cfRule type="expression" dxfId="31" priority="6">
      <formula>MOD(ROW(),2)=0</formula>
    </cfRule>
  </conditionalFormatting>
  <conditionalFormatting sqref="R39:T41">
    <cfRule type="expression" dxfId="30" priority="5">
      <formula>MOD(ROW(),2)=0</formula>
    </cfRule>
  </conditionalFormatting>
  <conditionalFormatting sqref="J28">
    <cfRule type="expression" dxfId="29" priority="1">
      <formula>MOD(ROW(),2)=0</formula>
    </cfRule>
  </conditionalFormatting>
  <printOptions horizontalCentered="1"/>
  <pageMargins left="0.19685039370078741" right="0.19685039370078741" top="0.31496062992125984" bottom="0.31496062992125984" header="0" footer="0"/>
  <pageSetup paperSize="9" scale="86"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49"/>
  <sheetViews>
    <sheetView showGridLines="0" zoomScaleNormal="100" zoomScaleSheetLayoutView="100" workbookViewId="0"/>
  </sheetViews>
  <sheetFormatPr defaultRowHeight="13.5"/>
  <cols>
    <col min="1" max="2" width="1.625" customWidth="1"/>
    <col min="3" max="3" width="11.625" customWidth="1"/>
    <col min="4" max="4" width="15.625" customWidth="1"/>
    <col min="5" max="5" width="8.625" style="135" customWidth="1"/>
    <col min="6" max="7" width="6.125" customWidth="1"/>
    <col min="8" max="8" width="8.625" style="135" customWidth="1"/>
    <col min="9" max="10" width="6.125" customWidth="1"/>
    <col min="11" max="11" width="8.625" style="135" customWidth="1"/>
    <col min="12" max="13" width="6.125" customWidth="1"/>
    <col min="14" max="14" width="8.625" style="135" customWidth="1"/>
    <col min="15" max="16" width="6.125" customWidth="1"/>
    <col min="17" max="17" width="8.625" style="135" customWidth="1"/>
    <col min="18" max="18" width="6.125" customWidth="1"/>
    <col min="19" max="19" width="6.125" style="157" customWidth="1"/>
    <col min="20" max="20" width="1.375" customWidth="1"/>
  </cols>
  <sheetData>
    <row r="1" spans="1:19">
      <c r="K1" s="134"/>
    </row>
    <row r="3" spans="1:19" s="86" customFormat="1" ht="14.25" customHeight="1">
      <c r="A3" s="84"/>
      <c r="E3" s="151"/>
      <c r="H3" s="151"/>
      <c r="K3" s="151"/>
      <c r="N3" s="151"/>
      <c r="Q3" s="151"/>
      <c r="S3" s="164"/>
    </row>
    <row r="4" spans="1:19" ht="13.5" customHeight="1">
      <c r="A4" s="1"/>
      <c r="B4" s="1"/>
      <c r="C4" s="1"/>
      <c r="D4" s="1"/>
      <c r="E4" s="152"/>
      <c r="F4" s="17"/>
      <c r="G4" s="17"/>
      <c r="H4" s="152"/>
      <c r="I4" s="17"/>
      <c r="J4" s="17"/>
      <c r="K4" s="152"/>
      <c r="L4" s="17"/>
      <c r="M4" s="17"/>
      <c r="N4" s="152"/>
      <c r="O4" s="17"/>
      <c r="P4" s="17"/>
      <c r="Q4" s="152"/>
    </row>
    <row r="5" spans="1:19" ht="21" customHeight="1">
      <c r="A5" s="293" t="s">
        <v>49</v>
      </c>
      <c r="B5" s="294"/>
      <c r="C5" s="294"/>
      <c r="D5" s="294"/>
      <c r="E5" s="154"/>
      <c r="F5" s="50"/>
      <c r="G5" s="50"/>
      <c r="H5" s="154"/>
      <c r="I5" s="50"/>
      <c r="J5" s="50"/>
      <c r="K5" s="154"/>
      <c r="L5" s="50"/>
      <c r="M5" s="50"/>
      <c r="N5" s="154"/>
      <c r="O5" s="50"/>
      <c r="P5" s="50"/>
      <c r="Q5" s="154"/>
      <c r="R5" s="662" t="s">
        <v>43</v>
      </c>
      <c r="S5" s="662"/>
    </row>
    <row r="6" spans="1:19" s="2" customFormat="1" ht="1.5" customHeight="1">
      <c r="A6" s="293"/>
      <c r="B6" s="294"/>
      <c r="C6" s="294"/>
      <c r="D6" s="294"/>
      <c r="E6" s="153"/>
      <c r="F6" s="49"/>
      <c r="G6" s="49"/>
      <c r="H6" s="153"/>
      <c r="I6" s="49"/>
      <c r="J6" s="49"/>
      <c r="K6" s="153"/>
      <c r="L6" s="49"/>
      <c r="M6" s="49"/>
      <c r="N6" s="154"/>
      <c r="O6" s="50"/>
      <c r="P6" s="50"/>
      <c r="Q6" s="154"/>
      <c r="R6" s="456"/>
      <c r="S6" s="456"/>
    </row>
    <row r="7" spans="1:19" ht="12" customHeight="1">
      <c r="A7" s="570"/>
      <c r="B7" s="570"/>
      <c r="C7" s="616"/>
      <c r="D7" s="619"/>
      <c r="E7" s="623" t="s">
        <v>351</v>
      </c>
      <c r="F7" s="623"/>
      <c r="G7" s="623"/>
      <c r="H7" s="623"/>
      <c r="I7" s="623"/>
      <c r="J7" s="623"/>
      <c r="K7" s="623"/>
      <c r="L7" s="623"/>
      <c r="M7" s="624"/>
      <c r="N7" s="653" t="s">
        <v>352</v>
      </c>
      <c r="O7" s="649"/>
      <c r="P7" s="649"/>
      <c r="Q7" s="649"/>
      <c r="R7" s="649"/>
      <c r="S7" s="649"/>
    </row>
    <row r="8" spans="1:19" ht="9.75" customHeight="1">
      <c r="A8" s="631" t="s">
        <v>39</v>
      </c>
      <c r="B8" s="631"/>
      <c r="C8" s="632"/>
      <c r="D8" s="633"/>
      <c r="E8" s="625" t="str">
        <f>'Net Sales(D,B &amp; P)'!E8</f>
        <v>2013.3 F.Y.</v>
      </c>
      <c r="F8" s="625"/>
      <c r="G8" s="626"/>
      <c r="H8" s="646" t="str">
        <f>'Net Sales(D,B &amp; P)'!H8</f>
        <v>2014.3 F.Y.</v>
      </c>
      <c r="I8" s="625"/>
      <c r="J8" s="626"/>
      <c r="K8" s="646" t="str">
        <f>'Net Sales(D,B &amp; P)'!K8</f>
        <v>2015.3 F.Y.</v>
      </c>
      <c r="L8" s="625"/>
      <c r="M8" s="626"/>
      <c r="N8" s="640" t="str">
        <f>'Net Sales(D,B &amp; P)'!N8</f>
        <v>2016.3 F.Y.</v>
      </c>
      <c r="O8" s="641"/>
      <c r="P8" s="642"/>
      <c r="Q8" s="634" t="str">
        <f>'Net Sales(D,B &amp; P)'!Q8</f>
        <v>2017.3 F.Y.</v>
      </c>
      <c r="R8" s="635"/>
      <c r="S8" s="636"/>
    </row>
    <row r="9" spans="1:19" ht="9.75" customHeight="1">
      <c r="A9" s="31"/>
      <c r="B9" s="31"/>
      <c r="C9" s="32"/>
      <c r="D9" s="429"/>
      <c r="E9" s="625"/>
      <c r="F9" s="625"/>
      <c r="G9" s="626"/>
      <c r="H9" s="646"/>
      <c r="I9" s="625"/>
      <c r="J9" s="626"/>
      <c r="K9" s="646"/>
      <c r="L9" s="625"/>
      <c r="M9" s="626"/>
      <c r="N9" s="643"/>
      <c r="O9" s="644"/>
      <c r="P9" s="645"/>
      <c r="Q9" s="637"/>
      <c r="R9" s="638"/>
      <c r="S9" s="639"/>
    </row>
    <row r="10" spans="1:19" ht="11.1" customHeight="1">
      <c r="A10" s="31"/>
      <c r="B10" s="31"/>
      <c r="C10" s="32"/>
      <c r="D10" s="429"/>
      <c r="E10" s="394"/>
      <c r="F10" s="73" t="s">
        <v>55</v>
      </c>
      <c r="G10" s="73" t="s">
        <v>125</v>
      </c>
      <c r="H10" s="70"/>
      <c r="I10" s="73" t="s">
        <v>55</v>
      </c>
      <c r="J10" s="73" t="s">
        <v>125</v>
      </c>
      <c r="K10" s="71"/>
      <c r="L10" s="73" t="s">
        <v>55</v>
      </c>
      <c r="M10" s="73" t="s">
        <v>125</v>
      </c>
      <c r="N10" s="70"/>
      <c r="O10" s="73" t="s">
        <v>55</v>
      </c>
      <c r="P10" s="73" t="s">
        <v>125</v>
      </c>
      <c r="Q10" s="147"/>
      <c r="R10" s="160" t="s">
        <v>55</v>
      </c>
      <c r="S10" s="169" t="s">
        <v>422</v>
      </c>
    </row>
    <row r="11" spans="1:19" ht="11.1" customHeight="1">
      <c r="A11" s="569" t="s">
        <v>40</v>
      </c>
      <c r="B11" s="569"/>
      <c r="C11" s="569"/>
      <c r="D11" s="615"/>
      <c r="E11" s="22"/>
      <c r="F11" s="72" t="s">
        <v>56</v>
      </c>
      <c r="G11" s="72" t="s">
        <v>2</v>
      </c>
      <c r="H11" s="46"/>
      <c r="I11" s="72" t="s">
        <v>56</v>
      </c>
      <c r="J11" s="72" t="s">
        <v>2</v>
      </c>
      <c r="K11" s="47"/>
      <c r="L11" s="72" t="s">
        <v>56</v>
      </c>
      <c r="M11" s="72" t="s">
        <v>2</v>
      </c>
      <c r="N11" s="46"/>
      <c r="O11" s="72" t="s">
        <v>56</v>
      </c>
      <c r="P11" s="72" t="s">
        <v>2</v>
      </c>
      <c r="Q11" s="148"/>
      <c r="R11" s="161" t="s">
        <v>56</v>
      </c>
      <c r="S11" s="170" t="s">
        <v>2</v>
      </c>
    </row>
    <row r="12" spans="1:19" ht="10.5" customHeight="1">
      <c r="A12" s="236"/>
      <c r="B12" s="81" t="s">
        <v>25</v>
      </c>
      <c r="C12" s="237"/>
      <c r="D12" s="251" t="s">
        <v>177</v>
      </c>
      <c r="E12" s="217">
        <v>17355</v>
      </c>
      <c r="F12" s="192">
        <v>43.2</v>
      </c>
      <c r="G12" s="192">
        <v>104.3</v>
      </c>
      <c r="H12" s="193">
        <v>17041</v>
      </c>
      <c r="I12" s="192">
        <v>42.267853702391271</v>
      </c>
      <c r="J12" s="222">
        <v>98.189324193709524</v>
      </c>
      <c r="K12" s="186">
        <v>17257</v>
      </c>
      <c r="L12" s="192">
        <v>42.554880770246598</v>
      </c>
      <c r="M12" s="192">
        <v>101.27009954224506</v>
      </c>
      <c r="N12" s="193">
        <v>17105</v>
      </c>
      <c r="O12" s="192">
        <v>42.9</v>
      </c>
      <c r="P12" s="195">
        <v>99.116704478202664</v>
      </c>
      <c r="Q12" s="197">
        <v>18115</v>
      </c>
      <c r="R12" s="192">
        <v>41.699999999999996</v>
      </c>
      <c r="S12" s="195">
        <v>105.89999999999999</v>
      </c>
    </row>
    <row r="13" spans="1:19" ht="10.5" customHeight="1">
      <c r="A13" s="236"/>
      <c r="B13" s="81" t="s">
        <v>106</v>
      </c>
      <c r="C13" s="237"/>
      <c r="D13" s="251" t="s">
        <v>178</v>
      </c>
      <c r="E13" s="217">
        <v>2028</v>
      </c>
      <c r="F13" s="192">
        <v>5</v>
      </c>
      <c r="G13" s="192">
        <v>90.4</v>
      </c>
      <c r="H13" s="193">
        <v>2190</v>
      </c>
      <c r="I13" s="192">
        <v>5.4327796732626545</v>
      </c>
      <c r="J13" s="222">
        <v>107.99710668413832</v>
      </c>
      <c r="K13" s="186">
        <v>2108</v>
      </c>
      <c r="L13" s="192">
        <v>5.1991866346865292</v>
      </c>
      <c r="M13" s="192">
        <v>96.262108335197667</v>
      </c>
      <c r="N13" s="193">
        <v>2220</v>
      </c>
      <c r="O13" s="192">
        <v>5.6000000000000005</v>
      </c>
      <c r="P13" s="195">
        <v>105.33191712998884</v>
      </c>
      <c r="Q13" s="197">
        <v>2320</v>
      </c>
      <c r="R13" s="192">
        <v>5.3</v>
      </c>
      <c r="S13" s="195">
        <v>104.5</v>
      </c>
    </row>
    <row r="14" spans="1:19" ht="10.5" customHeight="1">
      <c r="A14" s="236"/>
      <c r="B14" s="81" t="s">
        <v>136</v>
      </c>
      <c r="C14" s="250"/>
      <c r="D14" s="251" t="s">
        <v>199</v>
      </c>
      <c r="E14" s="217">
        <v>0</v>
      </c>
      <c r="F14" s="192">
        <v>0</v>
      </c>
      <c r="G14" s="192" t="s">
        <v>78</v>
      </c>
      <c r="H14" s="193">
        <v>0</v>
      </c>
      <c r="I14" s="192">
        <v>0</v>
      </c>
      <c r="J14" s="222" t="s">
        <v>78</v>
      </c>
      <c r="K14" s="193">
        <v>0</v>
      </c>
      <c r="L14" s="192">
        <v>0</v>
      </c>
      <c r="M14" s="222" t="s">
        <v>78</v>
      </c>
      <c r="N14" s="193">
        <v>0</v>
      </c>
      <c r="O14" s="192">
        <v>0</v>
      </c>
      <c r="P14" s="195" t="s">
        <v>78</v>
      </c>
      <c r="Q14" s="197">
        <v>0</v>
      </c>
      <c r="R14" s="192">
        <v>0</v>
      </c>
      <c r="S14" s="240" t="s">
        <v>78</v>
      </c>
    </row>
    <row r="15" spans="1:19" ht="10.5" customHeight="1">
      <c r="A15" s="35" t="s">
        <v>129</v>
      </c>
      <c r="B15" s="35"/>
      <c r="C15" s="237"/>
      <c r="D15" s="38" t="s">
        <v>168</v>
      </c>
      <c r="E15" s="194">
        <v>19383</v>
      </c>
      <c r="F15" s="192">
        <v>48.230386768923566</v>
      </c>
      <c r="G15" s="192">
        <v>102.63199474841056</v>
      </c>
      <c r="H15" s="193">
        <v>19231</v>
      </c>
      <c r="I15" s="192">
        <v>47.700633375653922</v>
      </c>
      <c r="J15" s="222">
        <v>99.215534396073778</v>
      </c>
      <c r="K15" s="186">
        <v>19366</v>
      </c>
      <c r="L15" s="192">
        <v>47.754067404933124</v>
      </c>
      <c r="M15" s="192">
        <v>100.69972319903677</v>
      </c>
      <c r="N15" s="193">
        <v>19326</v>
      </c>
      <c r="O15" s="192">
        <v>48.5</v>
      </c>
      <c r="P15" s="195">
        <v>99.793380881008162</v>
      </c>
      <c r="Q15" s="197">
        <v>20435</v>
      </c>
      <c r="R15" s="192">
        <v>47</v>
      </c>
      <c r="S15" s="195">
        <v>105.69999999999999</v>
      </c>
    </row>
    <row r="16" spans="1:19" ht="10.5" customHeight="1">
      <c r="A16" s="236"/>
      <c r="B16" s="81" t="s">
        <v>131</v>
      </c>
      <c r="C16" s="237"/>
      <c r="D16" s="251" t="s">
        <v>179</v>
      </c>
      <c r="E16" s="217">
        <v>2051</v>
      </c>
      <c r="F16" s="192">
        <v>5.0999999999999996</v>
      </c>
      <c r="G16" s="192">
        <v>101</v>
      </c>
      <c r="H16" s="193">
        <v>2094</v>
      </c>
      <c r="I16" s="192">
        <v>5.1954541815807724</v>
      </c>
      <c r="J16" s="222">
        <v>102.11433024823917</v>
      </c>
      <c r="K16" s="186">
        <v>2765</v>
      </c>
      <c r="L16" s="192">
        <v>6.8197185885321936</v>
      </c>
      <c r="M16" s="192">
        <v>132.03375946899948</v>
      </c>
      <c r="N16" s="193">
        <v>3438</v>
      </c>
      <c r="O16" s="192">
        <v>8.6</v>
      </c>
      <c r="P16" s="195">
        <v>124.32667136306867</v>
      </c>
      <c r="Q16" s="197">
        <v>4085</v>
      </c>
      <c r="R16" s="192">
        <v>9.4</v>
      </c>
      <c r="S16" s="195">
        <v>118.8</v>
      </c>
    </row>
    <row r="17" spans="1:19" ht="10.5" customHeight="1">
      <c r="A17" s="236"/>
      <c r="B17" s="81" t="s">
        <v>105</v>
      </c>
      <c r="C17" s="237"/>
      <c r="D17" s="251" t="s">
        <v>180</v>
      </c>
      <c r="E17" s="217">
        <v>2143</v>
      </c>
      <c r="F17" s="192">
        <v>5.3</v>
      </c>
      <c r="G17" s="192">
        <v>104.1</v>
      </c>
      <c r="H17" s="193">
        <v>2210</v>
      </c>
      <c r="I17" s="192">
        <v>5.4821897911299233</v>
      </c>
      <c r="J17" s="222">
        <v>103.1255446591493</v>
      </c>
      <c r="K17" s="186">
        <v>1586</v>
      </c>
      <c r="L17" s="192">
        <v>3.9113683497715441</v>
      </c>
      <c r="M17" s="192">
        <v>71.765663598683929</v>
      </c>
      <c r="N17" s="193">
        <v>1485</v>
      </c>
      <c r="O17" s="192">
        <v>3.6999999999999997</v>
      </c>
      <c r="P17" s="195">
        <v>93.619981561155015</v>
      </c>
      <c r="Q17" s="197">
        <v>1489</v>
      </c>
      <c r="R17" s="192">
        <v>3.4000000000000004</v>
      </c>
      <c r="S17" s="195">
        <v>100.29999999999998</v>
      </c>
    </row>
    <row r="18" spans="1:19" ht="10.5" customHeight="1">
      <c r="A18" s="236"/>
      <c r="B18" s="81" t="s">
        <v>26</v>
      </c>
      <c r="C18" s="237"/>
      <c r="D18" s="251" t="s">
        <v>181</v>
      </c>
      <c r="E18" s="217">
        <v>6342</v>
      </c>
      <c r="F18" s="192">
        <v>15.8</v>
      </c>
      <c r="G18" s="192">
        <v>103.7</v>
      </c>
      <c r="H18" s="193">
        <v>6572</v>
      </c>
      <c r="I18" s="192">
        <v>16.30201247557385</v>
      </c>
      <c r="J18" s="222">
        <v>103.63290128664384</v>
      </c>
      <c r="K18" s="186">
        <v>6678</v>
      </c>
      <c r="L18" s="192">
        <v>16.4687899130424</v>
      </c>
      <c r="M18" s="192">
        <v>101.61609997086354</v>
      </c>
      <c r="N18" s="193">
        <v>6981</v>
      </c>
      <c r="O18" s="192">
        <v>17.5</v>
      </c>
      <c r="P18" s="195">
        <v>104.53262127983056</v>
      </c>
      <c r="Q18" s="197">
        <v>7382</v>
      </c>
      <c r="R18" s="192">
        <v>17</v>
      </c>
      <c r="S18" s="195">
        <v>105.69999999999999</v>
      </c>
    </row>
    <row r="19" spans="1:19" ht="10.5" customHeight="1">
      <c r="A19" s="35" t="s">
        <v>130</v>
      </c>
      <c r="B19" s="35"/>
      <c r="C19" s="237"/>
      <c r="D19" s="38" t="s">
        <v>169</v>
      </c>
      <c r="E19" s="194">
        <v>10536</v>
      </c>
      <c r="F19" s="192">
        <v>26.2</v>
      </c>
      <c r="G19" s="192">
        <v>103.3</v>
      </c>
      <c r="H19" s="193">
        <v>10877</v>
      </c>
      <c r="I19" s="192">
        <v>26.979656448284551</v>
      </c>
      <c r="J19" s="222">
        <v>103.23406253903948</v>
      </c>
      <c r="K19" s="186">
        <v>11030</v>
      </c>
      <c r="L19" s="192">
        <v>27.199876851346133</v>
      </c>
      <c r="M19" s="192">
        <v>101.40808393042198</v>
      </c>
      <c r="N19" s="193">
        <v>11904</v>
      </c>
      <c r="O19" s="192">
        <v>29.9</v>
      </c>
      <c r="P19" s="195">
        <v>107.92625788309115</v>
      </c>
      <c r="Q19" s="197">
        <v>12957</v>
      </c>
      <c r="R19" s="192">
        <v>29.799999999999997</v>
      </c>
      <c r="S19" s="195">
        <v>108.80000000000001</v>
      </c>
    </row>
    <row r="20" spans="1:19" ht="10.5" customHeight="1">
      <c r="A20" s="35" t="s">
        <v>132</v>
      </c>
      <c r="B20" s="273"/>
      <c r="C20" s="237"/>
      <c r="D20" s="238" t="s">
        <v>135</v>
      </c>
      <c r="E20" s="217">
        <v>231</v>
      </c>
      <c r="F20" s="192">
        <v>0.6</v>
      </c>
      <c r="G20" s="192">
        <v>99.6</v>
      </c>
      <c r="H20" s="193">
        <v>257</v>
      </c>
      <c r="I20" s="192">
        <v>0.63877807726130698</v>
      </c>
      <c r="J20" s="222">
        <v>152.86059677207092</v>
      </c>
      <c r="K20" s="186">
        <v>256</v>
      </c>
      <c r="L20" s="192">
        <v>0.63201046321390897</v>
      </c>
      <c r="M20" s="192">
        <v>99.521364043592627</v>
      </c>
      <c r="N20" s="193">
        <v>257</v>
      </c>
      <c r="O20" s="192">
        <v>0.6</v>
      </c>
      <c r="P20" s="195">
        <v>100.43114449277772</v>
      </c>
      <c r="Q20" s="197">
        <v>1240</v>
      </c>
      <c r="R20" s="192">
        <v>2.9000000000000004</v>
      </c>
      <c r="S20" s="195">
        <v>482.5</v>
      </c>
    </row>
    <row r="21" spans="1:19" ht="10.5" customHeight="1">
      <c r="A21" s="35" t="s">
        <v>421</v>
      </c>
      <c r="B21" s="273"/>
      <c r="C21" s="237"/>
      <c r="D21" s="238" t="s">
        <v>426</v>
      </c>
      <c r="E21" s="217">
        <v>10038</v>
      </c>
      <c r="F21" s="192">
        <v>24.976573573016218</v>
      </c>
      <c r="G21" s="192">
        <v>96.414073397810895</v>
      </c>
      <c r="H21" s="193">
        <v>9950</v>
      </c>
      <c r="I21" s="192">
        <v>24.68093209880022</v>
      </c>
      <c r="J21" s="222">
        <v>98.512986130431784</v>
      </c>
      <c r="K21" s="186">
        <v>9900</v>
      </c>
      <c r="L21" s="192">
        <v>24.414045280506823</v>
      </c>
      <c r="M21" s="192">
        <v>99.499349829053912</v>
      </c>
      <c r="N21" s="193">
        <v>8357</v>
      </c>
      <c r="O21" s="192">
        <v>21</v>
      </c>
      <c r="P21" s="195">
        <v>84.41609671922366</v>
      </c>
      <c r="Q21" s="197">
        <v>8833</v>
      </c>
      <c r="R21" s="192">
        <v>20.3</v>
      </c>
      <c r="S21" s="195">
        <v>105.69999999999999</v>
      </c>
    </row>
    <row r="22" spans="1:19" ht="10.5" customHeight="1">
      <c r="A22" s="113" t="s">
        <v>133</v>
      </c>
      <c r="B22" s="113"/>
      <c r="C22" s="295"/>
      <c r="D22" s="296" t="s">
        <v>66</v>
      </c>
      <c r="E22" s="216">
        <v>40189</v>
      </c>
      <c r="F22" s="226">
        <v>100</v>
      </c>
      <c r="G22" s="226">
        <v>101.1</v>
      </c>
      <c r="H22" s="283">
        <v>40317</v>
      </c>
      <c r="I22" s="226">
        <v>100</v>
      </c>
      <c r="J22" s="291">
        <v>100.31740165216365</v>
      </c>
      <c r="K22" s="210">
        <v>40553</v>
      </c>
      <c r="L22" s="226">
        <v>100</v>
      </c>
      <c r="M22" s="226">
        <v>100.58704605444512</v>
      </c>
      <c r="N22" s="283">
        <v>39846</v>
      </c>
      <c r="O22" s="226">
        <v>100</v>
      </c>
      <c r="P22" s="207">
        <v>98.255327024632876</v>
      </c>
      <c r="Q22" s="286">
        <v>43467</v>
      </c>
      <c r="R22" s="292">
        <v>100</v>
      </c>
      <c r="S22" s="201">
        <v>109.1</v>
      </c>
    </row>
    <row r="23" spans="1:19" ht="39.950000000000003" customHeight="1">
      <c r="A23" s="15"/>
      <c r="B23" s="15"/>
      <c r="C23" s="16"/>
      <c r="D23" s="15"/>
      <c r="E23" s="155"/>
      <c r="F23" s="10"/>
      <c r="G23" s="10"/>
      <c r="H23" s="155"/>
      <c r="I23" s="10"/>
      <c r="J23" s="10"/>
      <c r="K23" s="155"/>
      <c r="L23" s="10"/>
      <c r="M23" s="10"/>
      <c r="N23" s="155"/>
      <c r="O23" s="10"/>
      <c r="P23" s="12"/>
      <c r="Q23" s="155"/>
      <c r="R23" s="10"/>
      <c r="S23" s="165"/>
    </row>
    <row r="24" spans="1:19" ht="13.5" customHeight="1">
      <c r="A24" s="51" t="s">
        <v>50</v>
      </c>
      <c r="B24" s="48"/>
      <c r="C24" s="48"/>
      <c r="D24" s="48"/>
      <c r="E24" s="153"/>
      <c r="F24" s="49"/>
      <c r="G24" s="49"/>
      <c r="H24" s="153"/>
      <c r="I24" s="49"/>
      <c r="J24" s="49"/>
      <c r="K24" s="153"/>
      <c r="L24" s="49"/>
      <c r="M24" s="49"/>
      <c r="N24" s="153"/>
      <c r="O24" s="49"/>
      <c r="P24" s="49"/>
      <c r="Q24" s="154"/>
      <c r="R24" s="50"/>
      <c r="S24" s="176"/>
    </row>
    <row r="25" spans="1:19" ht="12" customHeight="1">
      <c r="A25" s="570"/>
      <c r="B25" s="570"/>
      <c r="C25" s="616"/>
      <c r="D25" s="619"/>
      <c r="E25" s="623" t="s">
        <v>351</v>
      </c>
      <c r="F25" s="623"/>
      <c r="G25" s="623"/>
      <c r="H25" s="623"/>
      <c r="I25" s="623"/>
      <c r="J25" s="623"/>
      <c r="K25" s="623"/>
      <c r="L25" s="623"/>
      <c r="M25" s="624"/>
      <c r="N25" s="653" t="s">
        <v>352</v>
      </c>
      <c r="O25" s="649"/>
      <c r="P25" s="649"/>
      <c r="Q25" s="649"/>
      <c r="R25" s="649"/>
      <c r="S25" s="649"/>
    </row>
    <row r="26" spans="1:19" ht="9.75" customHeight="1">
      <c r="A26" s="631" t="s">
        <v>39</v>
      </c>
      <c r="B26" s="631"/>
      <c r="C26" s="632"/>
      <c r="D26" s="633"/>
      <c r="E26" s="625" t="str">
        <f>E8</f>
        <v>2013.3 F.Y.</v>
      </c>
      <c r="F26" s="625"/>
      <c r="G26" s="626"/>
      <c r="H26" s="646" t="str">
        <f>H8</f>
        <v>2014.3 F.Y.</v>
      </c>
      <c r="I26" s="625"/>
      <c r="J26" s="626"/>
      <c r="K26" s="646" t="str">
        <f>K8</f>
        <v>2015.3 F.Y.</v>
      </c>
      <c r="L26" s="625"/>
      <c r="M26" s="626"/>
      <c r="N26" s="640" t="str">
        <f>N8</f>
        <v>2016.3 F.Y.</v>
      </c>
      <c r="O26" s="641"/>
      <c r="P26" s="642"/>
      <c r="Q26" s="634" t="str">
        <f>Q8</f>
        <v>2017.3 F.Y.</v>
      </c>
      <c r="R26" s="635"/>
      <c r="S26" s="636"/>
    </row>
    <row r="27" spans="1:19" ht="9.75" customHeight="1">
      <c r="A27" s="31"/>
      <c r="B27" s="31"/>
      <c r="C27" s="32"/>
      <c r="D27" s="429"/>
      <c r="E27" s="625"/>
      <c r="F27" s="625"/>
      <c r="G27" s="626"/>
      <c r="H27" s="646"/>
      <c r="I27" s="625"/>
      <c r="J27" s="626"/>
      <c r="K27" s="646"/>
      <c r="L27" s="625"/>
      <c r="M27" s="626"/>
      <c r="N27" s="643"/>
      <c r="O27" s="644"/>
      <c r="P27" s="645"/>
      <c r="Q27" s="637"/>
      <c r="R27" s="638"/>
      <c r="S27" s="639"/>
    </row>
    <row r="28" spans="1:19" ht="11.1" customHeight="1">
      <c r="A28" s="31"/>
      <c r="B28" s="31"/>
      <c r="C28" s="32"/>
      <c r="D28" s="429"/>
      <c r="E28" s="394"/>
      <c r="F28" s="73" t="s">
        <v>55</v>
      </c>
      <c r="G28" s="73" t="s">
        <v>125</v>
      </c>
      <c r="H28" s="70"/>
      <c r="I28" s="73" t="s">
        <v>55</v>
      </c>
      <c r="J28" s="73" t="s">
        <v>125</v>
      </c>
      <c r="K28" s="71"/>
      <c r="L28" s="73" t="s">
        <v>55</v>
      </c>
      <c r="M28" s="73" t="s">
        <v>125</v>
      </c>
      <c r="N28" s="70"/>
      <c r="O28" s="73" t="s">
        <v>55</v>
      </c>
      <c r="P28" s="73" t="s">
        <v>125</v>
      </c>
      <c r="Q28" s="147"/>
      <c r="R28" s="160" t="s">
        <v>55</v>
      </c>
      <c r="S28" s="169" t="s">
        <v>422</v>
      </c>
    </row>
    <row r="29" spans="1:19" ht="11.1" customHeight="1">
      <c r="A29" s="569" t="s">
        <v>40</v>
      </c>
      <c r="B29" s="569"/>
      <c r="C29" s="569"/>
      <c r="D29" s="615"/>
      <c r="E29" s="22"/>
      <c r="F29" s="72" t="s">
        <v>56</v>
      </c>
      <c r="G29" s="72" t="s">
        <v>2</v>
      </c>
      <c r="H29" s="46"/>
      <c r="I29" s="72" t="s">
        <v>56</v>
      </c>
      <c r="J29" s="72" t="s">
        <v>2</v>
      </c>
      <c r="K29" s="47"/>
      <c r="L29" s="72" t="s">
        <v>56</v>
      </c>
      <c r="M29" s="72" t="s">
        <v>2</v>
      </c>
      <c r="N29" s="46"/>
      <c r="O29" s="72" t="s">
        <v>56</v>
      </c>
      <c r="P29" s="72" t="s">
        <v>2</v>
      </c>
      <c r="Q29" s="148"/>
      <c r="R29" s="161" t="s">
        <v>56</v>
      </c>
      <c r="S29" s="170" t="s">
        <v>2</v>
      </c>
    </row>
    <row r="30" spans="1:19" ht="10.5" customHeight="1">
      <c r="A30" s="236"/>
      <c r="B30" s="81" t="s">
        <v>25</v>
      </c>
      <c r="C30" s="237"/>
      <c r="D30" s="251" t="s">
        <v>182</v>
      </c>
      <c r="E30" s="217">
        <v>76477</v>
      </c>
      <c r="F30" s="192">
        <v>72.599999999999994</v>
      </c>
      <c r="G30" s="192">
        <v>110.4</v>
      </c>
      <c r="H30" s="193">
        <v>102552</v>
      </c>
      <c r="I30" s="192">
        <v>71.10792662229079</v>
      </c>
      <c r="J30" s="222">
        <v>134.09526295120881</v>
      </c>
      <c r="K30" s="186">
        <v>123707</v>
      </c>
      <c r="L30" s="192">
        <v>68.413579946852195</v>
      </c>
      <c r="M30" s="192">
        <v>120.62846066333202</v>
      </c>
      <c r="N30" s="193">
        <v>142078</v>
      </c>
      <c r="O30" s="192">
        <v>66.8</v>
      </c>
      <c r="P30" s="195">
        <v>114.8507565382514</v>
      </c>
      <c r="Q30" s="197">
        <v>141344</v>
      </c>
      <c r="R30" s="192">
        <v>68.5</v>
      </c>
      <c r="S30" s="195">
        <v>99.5</v>
      </c>
    </row>
    <row r="31" spans="1:19" ht="10.5" customHeight="1">
      <c r="A31" s="236"/>
      <c r="B31" s="81" t="s">
        <v>106</v>
      </c>
      <c r="C31" s="237"/>
      <c r="D31" s="251" t="s">
        <v>178</v>
      </c>
      <c r="E31" s="217">
        <v>8908</v>
      </c>
      <c r="F31" s="192">
        <v>8.5</v>
      </c>
      <c r="G31" s="192">
        <v>103.3</v>
      </c>
      <c r="H31" s="193">
        <v>12299</v>
      </c>
      <c r="I31" s="192">
        <v>8.5281584179960799</v>
      </c>
      <c r="J31" s="222">
        <v>138.0571349689487</v>
      </c>
      <c r="K31" s="186">
        <v>14322</v>
      </c>
      <c r="L31" s="192">
        <v>7.920486516225167</v>
      </c>
      <c r="M31" s="192">
        <v>116.44533226792365</v>
      </c>
      <c r="N31" s="193">
        <v>15305</v>
      </c>
      <c r="O31" s="192">
        <v>7.1999999999999993</v>
      </c>
      <c r="P31" s="195">
        <v>106.86937333035087</v>
      </c>
      <c r="Q31" s="197">
        <v>13785</v>
      </c>
      <c r="R31" s="192">
        <v>6.7</v>
      </c>
      <c r="S31" s="195">
        <v>90.100000000000009</v>
      </c>
    </row>
    <row r="32" spans="1:19" ht="10.5" customHeight="1">
      <c r="A32" s="236"/>
      <c r="B32" s="81" t="s">
        <v>136</v>
      </c>
      <c r="C32" s="250"/>
      <c r="D32" s="251" t="s">
        <v>199</v>
      </c>
      <c r="E32" s="217">
        <v>0</v>
      </c>
      <c r="F32" s="192">
        <v>0</v>
      </c>
      <c r="G32" s="192" t="s">
        <v>78</v>
      </c>
      <c r="H32" s="193">
        <v>0</v>
      </c>
      <c r="I32" s="192">
        <v>0</v>
      </c>
      <c r="J32" s="222" t="s">
        <v>78</v>
      </c>
      <c r="K32" s="193">
        <v>0</v>
      </c>
      <c r="L32" s="192">
        <v>0</v>
      </c>
      <c r="M32" s="222" t="s">
        <v>78</v>
      </c>
      <c r="N32" s="193">
        <v>0</v>
      </c>
      <c r="O32" s="192">
        <v>0</v>
      </c>
      <c r="P32" s="195" t="s">
        <v>78</v>
      </c>
      <c r="Q32" s="197">
        <v>0</v>
      </c>
      <c r="R32" s="192">
        <v>0</v>
      </c>
      <c r="S32" s="240" t="s">
        <v>78</v>
      </c>
    </row>
    <row r="33" spans="1:19" ht="10.5" customHeight="1">
      <c r="A33" s="35" t="s">
        <v>129</v>
      </c>
      <c r="B33" s="35"/>
      <c r="C33" s="237"/>
      <c r="D33" s="38" t="s">
        <v>170</v>
      </c>
      <c r="E33" s="194">
        <v>85386</v>
      </c>
      <c r="F33" s="192">
        <v>81.020631721697839</v>
      </c>
      <c r="G33" s="192">
        <v>109.64429915684677</v>
      </c>
      <c r="H33" s="193">
        <v>114851</v>
      </c>
      <c r="I33" s="192">
        <v>79.636085040286872</v>
      </c>
      <c r="J33" s="222">
        <v>134.50863118226556</v>
      </c>
      <c r="K33" s="186">
        <v>138029</v>
      </c>
      <c r="L33" s="495">
        <v>76.334066463077363</v>
      </c>
      <c r="M33" s="495">
        <v>120.18049311670018</v>
      </c>
      <c r="N33" s="193">
        <v>157384</v>
      </c>
      <c r="O33" s="192">
        <v>74</v>
      </c>
      <c r="P33" s="195">
        <v>114.02260154785037</v>
      </c>
      <c r="Q33" s="197">
        <v>155130</v>
      </c>
      <c r="R33" s="192">
        <v>75.099999999999994</v>
      </c>
      <c r="S33" s="195">
        <v>98.6</v>
      </c>
    </row>
    <row r="34" spans="1:19" ht="10.5" customHeight="1">
      <c r="A34" s="236"/>
      <c r="B34" s="81" t="s">
        <v>131</v>
      </c>
      <c r="C34" s="237"/>
      <c r="D34" s="251" t="s">
        <v>179</v>
      </c>
      <c r="E34" s="217">
        <v>21</v>
      </c>
      <c r="F34" s="192">
        <v>1.9E-2</v>
      </c>
      <c r="G34" s="192">
        <v>123.5</v>
      </c>
      <c r="H34" s="193">
        <v>22</v>
      </c>
      <c r="I34" s="192">
        <v>1.5266354107704454E-2</v>
      </c>
      <c r="J34" s="222">
        <v>104.30690311235085</v>
      </c>
      <c r="K34" s="186">
        <v>1956</v>
      </c>
      <c r="L34" s="192">
        <v>1.0819940229180112</v>
      </c>
      <c r="M34" s="192">
        <v>8886.1781261871365</v>
      </c>
      <c r="N34" s="193">
        <v>4312</v>
      </c>
      <c r="O34" s="241">
        <v>2</v>
      </c>
      <c r="P34" s="195">
        <v>220.44163263125091</v>
      </c>
      <c r="Q34" s="197">
        <v>3952</v>
      </c>
      <c r="R34" s="241">
        <v>1.9</v>
      </c>
      <c r="S34" s="195">
        <v>91.7</v>
      </c>
    </row>
    <row r="35" spans="1:19" ht="10.5" customHeight="1">
      <c r="A35" s="236"/>
      <c r="B35" s="81" t="s">
        <v>105</v>
      </c>
      <c r="C35" s="237"/>
      <c r="D35" s="251" t="s">
        <v>180</v>
      </c>
      <c r="E35" s="217">
        <v>936</v>
      </c>
      <c r="F35" s="192">
        <v>0.9</v>
      </c>
      <c r="G35" s="192">
        <v>65</v>
      </c>
      <c r="H35" s="193">
        <v>1493</v>
      </c>
      <c r="I35" s="192">
        <v>1.0356888342603259</v>
      </c>
      <c r="J35" s="222">
        <v>159.43159864789681</v>
      </c>
      <c r="K35" s="186">
        <v>2134</v>
      </c>
      <c r="L35" s="192">
        <v>1.1803725612035016</v>
      </c>
      <c r="M35" s="192">
        <v>142.89442851183082</v>
      </c>
      <c r="N35" s="193">
        <v>2109</v>
      </c>
      <c r="O35" s="192">
        <v>1</v>
      </c>
      <c r="P35" s="195">
        <v>98.828095631269136</v>
      </c>
      <c r="Q35" s="197">
        <v>1896</v>
      </c>
      <c r="R35" s="192">
        <v>0.89999999999999991</v>
      </c>
      <c r="S35" s="195">
        <v>89.9</v>
      </c>
    </row>
    <row r="36" spans="1:19" ht="10.5" customHeight="1">
      <c r="A36" s="236"/>
      <c r="B36" s="81" t="s">
        <v>26</v>
      </c>
      <c r="C36" s="237"/>
      <c r="D36" s="251" t="s">
        <v>181</v>
      </c>
      <c r="E36" s="217">
        <v>14869</v>
      </c>
      <c r="F36" s="192">
        <v>14.1</v>
      </c>
      <c r="G36" s="192">
        <v>129</v>
      </c>
      <c r="H36" s="193">
        <v>21326</v>
      </c>
      <c r="I36" s="192">
        <v>14.78772340862173</v>
      </c>
      <c r="J36" s="222">
        <v>143.42770157696202</v>
      </c>
      <c r="K36" s="186">
        <v>26978</v>
      </c>
      <c r="L36" s="192">
        <v>14.919948180140407</v>
      </c>
      <c r="M36" s="192">
        <v>126.50027816893244</v>
      </c>
      <c r="N36" s="193">
        <v>37185</v>
      </c>
      <c r="O36" s="192">
        <v>17.5</v>
      </c>
      <c r="P36" s="195">
        <v>137.83142626620247</v>
      </c>
      <c r="Q36" s="197">
        <v>33536</v>
      </c>
      <c r="R36" s="192">
        <v>16.2</v>
      </c>
      <c r="S36" s="195">
        <v>90.2</v>
      </c>
    </row>
    <row r="37" spans="1:19" ht="10.5" customHeight="1">
      <c r="A37" s="35" t="s">
        <v>130</v>
      </c>
      <c r="B37" s="35"/>
      <c r="C37" s="237"/>
      <c r="D37" s="38" t="s">
        <v>163</v>
      </c>
      <c r="E37" s="194">
        <v>15827</v>
      </c>
      <c r="F37" s="192">
        <v>15</v>
      </c>
      <c r="G37" s="192">
        <v>121.9</v>
      </c>
      <c r="H37" s="193">
        <v>22842</v>
      </c>
      <c r="I37" s="192">
        <v>15.838678596989761</v>
      </c>
      <c r="J37" s="222">
        <v>144.32284871883172</v>
      </c>
      <c r="K37" s="186">
        <v>31069</v>
      </c>
      <c r="L37" s="192">
        <v>17.182314764261918</v>
      </c>
      <c r="M37" s="192">
        <v>136.01543951472982</v>
      </c>
      <c r="N37" s="193">
        <v>43607</v>
      </c>
      <c r="O37" s="192">
        <v>20.5</v>
      </c>
      <c r="P37" s="195">
        <v>140.35409500069323</v>
      </c>
      <c r="Q37" s="197">
        <v>39386</v>
      </c>
      <c r="R37" s="192">
        <v>19.100000000000001</v>
      </c>
      <c r="S37" s="195">
        <v>90.3</v>
      </c>
    </row>
    <row r="38" spans="1:19" ht="10.5" customHeight="1">
      <c r="A38" s="35" t="s">
        <v>132</v>
      </c>
      <c r="B38" s="273"/>
      <c r="C38" s="237"/>
      <c r="D38" s="238" t="s">
        <v>135</v>
      </c>
      <c r="E38" s="217">
        <v>829</v>
      </c>
      <c r="F38" s="192">
        <v>0.8</v>
      </c>
      <c r="G38" s="192">
        <v>134.19999999999999</v>
      </c>
      <c r="H38" s="193">
        <v>1469</v>
      </c>
      <c r="I38" s="192">
        <v>1.0186852398482498</v>
      </c>
      <c r="J38" s="222">
        <v>177.11529138057759</v>
      </c>
      <c r="K38" s="186">
        <v>2885</v>
      </c>
      <c r="L38" s="192">
        <v>1.595814087570802</v>
      </c>
      <c r="M38" s="192">
        <v>196.41188593781746</v>
      </c>
      <c r="N38" s="193">
        <v>3129</v>
      </c>
      <c r="O38" s="192">
        <v>1.5</v>
      </c>
      <c r="P38" s="195">
        <v>108.43925041113805</v>
      </c>
      <c r="Q38" s="197">
        <v>3370</v>
      </c>
      <c r="R38" s="192">
        <v>1.6</v>
      </c>
      <c r="S38" s="195">
        <v>107.69999999999999</v>
      </c>
    </row>
    <row r="39" spans="1:19" ht="10.5" customHeight="1">
      <c r="A39" s="35" t="s">
        <v>421</v>
      </c>
      <c r="B39" s="273"/>
      <c r="C39" s="237"/>
      <c r="D39" s="238" t="s">
        <v>427</v>
      </c>
      <c r="E39" s="217">
        <v>3345</v>
      </c>
      <c r="F39" s="192">
        <v>3.1740226980130739</v>
      </c>
      <c r="G39" s="192">
        <v>94.74810657863668</v>
      </c>
      <c r="H39" s="193">
        <v>5057</v>
      </c>
      <c r="I39" s="192">
        <v>3.5065511228751047</v>
      </c>
      <c r="J39" s="222">
        <v>151.18406673430655</v>
      </c>
      <c r="K39" s="186">
        <v>8838</v>
      </c>
      <c r="L39" s="192">
        <v>4.8878046850898969</v>
      </c>
      <c r="M39" s="192">
        <v>174.76688799800115</v>
      </c>
      <c r="N39" s="193">
        <v>8654</v>
      </c>
      <c r="O39" s="192">
        <v>4.0000000000000009</v>
      </c>
      <c r="P39" s="195">
        <v>97.918986995231904</v>
      </c>
      <c r="Q39" s="197">
        <v>8543</v>
      </c>
      <c r="R39" s="192">
        <v>4.1000000000000005</v>
      </c>
      <c r="S39" s="195">
        <v>98.7</v>
      </c>
    </row>
    <row r="40" spans="1:19" ht="10.5" customHeight="1">
      <c r="A40" s="113" t="s">
        <v>133</v>
      </c>
      <c r="B40" s="113"/>
      <c r="C40" s="295"/>
      <c r="D40" s="296" t="s">
        <v>66</v>
      </c>
      <c r="E40" s="216">
        <v>105388</v>
      </c>
      <c r="F40" s="226">
        <v>100</v>
      </c>
      <c r="G40" s="226">
        <v>110.9</v>
      </c>
      <c r="H40" s="283">
        <v>144220</v>
      </c>
      <c r="I40" s="226">
        <v>100</v>
      </c>
      <c r="J40" s="291">
        <v>136.84718761469597</v>
      </c>
      <c r="K40" s="210">
        <v>180822</v>
      </c>
      <c r="L40" s="226">
        <v>100</v>
      </c>
      <c r="M40" s="226">
        <v>125.37919717213649</v>
      </c>
      <c r="N40" s="283">
        <v>212775</v>
      </c>
      <c r="O40" s="226">
        <v>100</v>
      </c>
      <c r="P40" s="207">
        <v>117.67074850447894</v>
      </c>
      <c r="Q40" s="286">
        <v>206431</v>
      </c>
      <c r="R40" s="292">
        <v>100</v>
      </c>
      <c r="S40" s="201">
        <v>97</v>
      </c>
    </row>
    <row r="41" spans="1:19">
      <c r="N41" s="156"/>
      <c r="Q41" s="487"/>
      <c r="R41" s="488"/>
      <c r="S41" s="488"/>
    </row>
    <row r="42" spans="1:19">
      <c r="N42" s="150"/>
      <c r="Q42" s="104"/>
      <c r="R42" s="300"/>
      <c r="S42" s="301"/>
    </row>
    <row r="43" spans="1:19">
      <c r="Q43" s="104"/>
    </row>
    <row r="44" spans="1:19" ht="34.5" customHeight="1"/>
    <row r="49" ht="13.5" customHeight="1"/>
  </sheetData>
  <mergeCells count="21">
    <mergeCell ref="A29:D29"/>
    <mergeCell ref="A7:D7"/>
    <mergeCell ref="A25:D25"/>
    <mergeCell ref="A11:D11"/>
    <mergeCell ref="A26:D26"/>
    <mergeCell ref="A8:D8"/>
    <mergeCell ref="R5:S5"/>
    <mergeCell ref="E7:M7"/>
    <mergeCell ref="Q8:S9"/>
    <mergeCell ref="N7:S7"/>
    <mergeCell ref="Q26:S27"/>
    <mergeCell ref="E8:G9"/>
    <mergeCell ref="H8:J9"/>
    <mergeCell ref="K8:M9"/>
    <mergeCell ref="E25:M25"/>
    <mergeCell ref="E26:G27"/>
    <mergeCell ref="H26:J27"/>
    <mergeCell ref="K26:M27"/>
    <mergeCell ref="N8:P9"/>
    <mergeCell ref="N25:S25"/>
    <mergeCell ref="N26:P27"/>
  </mergeCells>
  <phoneticPr fontId="3"/>
  <conditionalFormatting sqref="A12:D22 A30:D40 Q12:S22 Q30:S40">
    <cfRule type="expression" dxfId="28" priority="9">
      <formula>MOD(ROW(),2)=0</formula>
    </cfRule>
  </conditionalFormatting>
  <conditionalFormatting sqref="E12:M13 E15:M22 E14:J14">
    <cfRule type="expression" dxfId="27" priority="8">
      <formula>MOD(ROW(),2)=0</formula>
    </cfRule>
  </conditionalFormatting>
  <conditionalFormatting sqref="E30:M31 E33:M40 E32:J32">
    <cfRule type="expression" dxfId="26" priority="7">
      <formula>MOD(ROW(),2)=0</formula>
    </cfRule>
  </conditionalFormatting>
  <conditionalFormatting sqref="K14:M14">
    <cfRule type="expression" dxfId="25" priority="4">
      <formula>MOD(ROW(),2)=0</formula>
    </cfRule>
  </conditionalFormatting>
  <conditionalFormatting sqref="K32:M32">
    <cfRule type="expression" dxfId="24" priority="3">
      <formula>MOD(ROW(),2)=0</formula>
    </cfRule>
  </conditionalFormatting>
  <conditionalFormatting sqref="N12:P22">
    <cfRule type="expression" dxfId="23" priority="2">
      <formula>MOD(ROW(),2)=0</formula>
    </cfRule>
  </conditionalFormatting>
  <conditionalFormatting sqref="N30:P40">
    <cfRule type="expression" dxfId="22"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2017-05-09T04:24:51Z</cp:lastPrinted>
  <dcterms:created xsi:type="dcterms:W3CDTF">2005-06-30T02:23:15Z</dcterms:created>
  <dcterms:modified xsi:type="dcterms:W3CDTF">2017-05-10T06:32:46Z</dcterms:modified>
</cp:coreProperties>
</file>